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1164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<sst xmlns="http://schemas.openxmlformats.org/spreadsheetml/2006/main" count="310" uniqueCount="211">
  <si>
    <t>København</t>
  </si>
  <si>
    <t>Frederiksberg</t>
  </si>
  <si>
    <t>Ballerup</t>
  </si>
  <si>
    <t>Brøndby</t>
  </si>
  <si>
    <t>Dragør</t>
  </si>
  <si>
    <t>Gentofte</t>
  </si>
  <si>
    <t>Gladsaxe</t>
  </si>
  <si>
    <t>Glostrup</t>
  </si>
  <si>
    <t>Herlev</t>
  </si>
  <si>
    <t>Albertslund</t>
  </si>
  <si>
    <t>Hvidovre</t>
  </si>
  <si>
    <t>Høje-Taastrup</t>
  </si>
  <si>
    <t>Lyngby-Taarbæk</t>
  </si>
  <si>
    <t>Rødovre</t>
  </si>
  <si>
    <t>Ishøj</t>
  </si>
  <si>
    <t>Tårnby</t>
  </si>
  <si>
    <t>Vallensbæk</t>
  </si>
  <si>
    <t>Allerød</t>
  </si>
  <si>
    <t>Fredensborg</t>
  </si>
  <si>
    <t>Helsingør</t>
  </si>
  <si>
    <t>Hillerød</t>
  </si>
  <si>
    <t>Hørsholm</t>
  </si>
  <si>
    <t>Rudersdal</t>
  </si>
  <si>
    <t>Egedal</t>
  </si>
  <si>
    <t>Frederikssund</t>
  </si>
  <si>
    <t>Greve</t>
  </si>
  <si>
    <t>Køge</t>
  </si>
  <si>
    <t>Roskilde</t>
  </si>
  <si>
    <t>Solrød</t>
  </si>
  <si>
    <t>Gribskov</t>
  </si>
  <si>
    <t>Odsherred</t>
  </si>
  <si>
    <t>Holbæk</t>
  </si>
  <si>
    <t>Faxe</t>
  </si>
  <si>
    <t>Kalundborg</t>
  </si>
  <si>
    <t>Ringsted</t>
  </si>
  <si>
    <t>Slagelse</t>
  </si>
  <si>
    <t>Stevns</t>
  </si>
  <si>
    <t>Sorø</t>
  </si>
  <si>
    <t>Lejre</t>
  </si>
  <si>
    <t>Lolland</t>
  </si>
  <si>
    <t>Næstved</t>
  </si>
  <si>
    <t>Guldborgsund</t>
  </si>
  <si>
    <t>Vordingborg</t>
  </si>
  <si>
    <t>Bornholm</t>
  </si>
  <si>
    <t>Middelfart</t>
  </si>
  <si>
    <t>Assens</t>
  </si>
  <si>
    <t>Faaborg-Midtfyn</t>
  </si>
  <si>
    <t>Kerteminde</t>
  </si>
  <si>
    <t>Nyborg</t>
  </si>
  <si>
    <t>Odense</t>
  </si>
  <si>
    <t>Svendborg</t>
  </si>
  <si>
    <t>Nordfyns</t>
  </si>
  <si>
    <t>Langeland</t>
  </si>
  <si>
    <t>Ærø</t>
  </si>
  <si>
    <t>Haderslev</t>
  </si>
  <si>
    <t>Billund</t>
  </si>
  <si>
    <t>Sønderborg</t>
  </si>
  <si>
    <t>Tønder</t>
  </si>
  <si>
    <t>Esbjerg</t>
  </si>
  <si>
    <t>Fanø</t>
  </si>
  <si>
    <t>Varde</t>
  </si>
  <si>
    <t>Vejen</t>
  </si>
  <si>
    <t>Aabenraa</t>
  </si>
  <si>
    <t>Fredericia</t>
  </si>
  <si>
    <t>Horsens</t>
  </si>
  <si>
    <t>Kolding</t>
  </si>
  <si>
    <t>Vejle</t>
  </si>
  <si>
    <t>Herning</t>
  </si>
  <si>
    <t>Holstebro</t>
  </si>
  <si>
    <t>Lemvig</t>
  </si>
  <si>
    <t>Struer</t>
  </si>
  <si>
    <t>Syddjurs</t>
  </si>
  <si>
    <t>Norddjurs</t>
  </si>
  <si>
    <t>Favrskov</t>
  </si>
  <si>
    <t>Odder</t>
  </si>
  <si>
    <t>Randers</t>
  </si>
  <si>
    <t>Silkeborg</t>
  </si>
  <si>
    <t>Samsø</t>
  </si>
  <si>
    <t>Skanderborg</t>
  </si>
  <si>
    <t>Ikast-Brande</t>
  </si>
  <si>
    <t>Hedensted</t>
  </si>
  <si>
    <t>Morsø</t>
  </si>
  <si>
    <t>Skive</t>
  </si>
  <si>
    <t>Thisted</t>
  </si>
  <si>
    <t>Viborg</t>
  </si>
  <si>
    <t>Frederikshavn</t>
  </si>
  <si>
    <t>Vesthimmerland</t>
  </si>
  <si>
    <t>Læsø</t>
  </si>
  <si>
    <t>Rebild</t>
  </si>
  <si>
    <t>Mariagerfjord</t>
  </si>
  <si>
    <t>Jammerbugt</t>
  </si>
  <si>
    <t>Aalborg</t>
  </si>
  <si>
    <t>Hjørring</t>
  </si>
  <si>
    <t>Kommune</t>
  </si>
  <si>
    <t>nr.</t>
  </si>
  <si>
    <t>Skatte</t>
  </si>
  <si>
    <t>pct.</t>
  </si>
  <si>
    <t>Kirke</t>
  </si>
  <si>
    <t>Region</t>
  </si>
  <si>
    <t>Nedslag</t>
  </si>
  <si>
    <t>Ringkøbing-Skjern</t>
  </si>
  <si>
    <t>Hovedstaden</t>
  </si>
  <si>
    <t>Sjælland</t>
  </si>
  <si>
    <t>Syddanmark</t>
  </si>
  <si>
    <t>Midtjylland</t>
  </si>
  <si>
    <t>Nordjylland</t>
  </si>
  <si>
    <t>Alfabet</t>
  </si>
  <si>
    <t>Grundskyldspromille</t>
  </si>
  <si>
    <t>prm.</t>
  </si>
  <si>
    <t>Halsnæs</t>
  </si>
  <si>
    <t>Brønderslev</t>
  </si>
  <si>
    <t>Aarhus</t>
  </si>
  <si>
    <t>Furesø</t>
  </si>
  <si>
    <t xml:space="preserve">Københavns Kommune                 </t>
  </si>
  <si>
    <t xml:space="preserve">Frederiksberg Kommune              </t>
  </si>
  <si>
    <t xml:space="preserve">Ballerup Kommune                   </t>
  </si>
  <si>
    <t xml:space="preserve">Brøndby Kommune                    </t>
  </si>
  <si>
    <t xml:space="preserve">Dragør Kommune                     </t>
  </si>
  <si>
    <t xml:space="preserve">Gentofte Kommune                   </t>
  </si>
  <si>
    <t xml:space="preserve">Gladsaxe Kommune                   </t>
  </si>
  <si>
    <t xml:space="preserve">Glostrup Kommune                   </t>
  </si>
  <si>
    <t xml:space="preserve">Herlev Kommune                     </t>
  </si>
  <si>
    <t xml:space="preserve">Albertslund Kommune                </t>
  </si>
  <si>
    <t xml:space="preserve">Hvidovre Kommune                   </t>
  </si>
  <si>
    <t xml:space="preserve">Høje-Taastrup Kommune              </t>
  </si>
  <si>
    <t xml:space="preserve">Lyngby-Taarbæk Kommune             </t>
  </si>
  <si>
    <t xml:space="preserve">Rødovre Kommune                    </t>
  </si>
  <si>
    <t xml:space="preserve">Ishøj Kommune                      </t>
  </si>
  <si>
    <t xml:space="preserve">Tårnby Kommune                     </t>
  </si>
  <si>
    <t xml:space="preserve">Vallensbæk Kommune                 </t>
  </si>
  <si>
    <t xml:space="preserve">Furesø Kommune                     </t>
  </si>
  <si>
    <t xml:space="preserve">Allerød Kommune                    </t>
  </si>
  <si>
    <t xml:space="preserve">Fredensborg Kommune                </t>
  </si>
  <si>
    <t xml:space="preserve">Helsingør Kommune                  </t>
  </si>
  <si>
    <t xml:space="preserve">Hillerød Kommune                   </t>
  </si>
  <si>
    <t xml:space="preserve">Hørsholm Kommune                   </t>
  </si>
  <si>
    <t xml:space="preserve">Rudersdal Kommune                  </t>
  </si>
  <si>
    <t xml:space="preserve">Egedal Kommune                     </t>
  </si>
  <si>
    <t xml:space="preserve">Frederikssund Kommune              </t>
  </si>
  <si>
    <t xml:space="preserve">Greve Kommune                      </t>
  </si>
  <si>
    <t xml:space="preserve">Køge Kommune                       </t>
  </si>
  <si>
    <t xml:space="preserve">Halsnæs Kommune                    </t>
  </si>
  <si>
    <t xml:space="preserve">Roskilde Kommune                   </t>
  </si>
  <si>
    <t xml:space="preserve">Solrød Kommune                     </t>
  </si>
  <si>
    <t xml:space="preserve">Gribskov Kommune                   </t>
  </si>
  <si>
    <t xml:space="preserve">Odsherred Kommune                  </t>
  </si>
  <si>
    <t xml:space="preserve">Holbæk Kommune                     </t>
  </si>
  <si>
    <t xml:space="preserve">Faxe Kommune                       </t>
  </si>
  <si>
    <t xml:space="preserve">Kalundborg Kommune                 </t>
  </si>
  <si>
    <t xml:space="preserve">Ringsted Kommune                   </t>
  </si>
  <si>
    <t xml:space="preserve">Slagelse Kommune                   </t>
  </si>
  <si>
    <t xml:space="preserve">Stevns Kommune                     </t>
  </si>
  <si>
    <t xml:space="preserve">Sorø Kommune                       </t>
  </si>
  <si>
    <t xml:space="preserve">Lejre Kommune                      </t>
  </si>
  <si>
    <t xml:space="preserve">Lolland Kommune                    </t>
  </si>
  <si>
    <t xml:space="preserve">Næstved Kommune                    </t>
  </si>
  <si>
    <t xml:space="preserve">Guldborgsund Kommune               </t>
  </si>
  <si>
    <t xml:space="preserve">Vordingborg Kommune                </t>
  </si>
  <si>
    <t xml:space="preserve">Bornholms Regionskommune           </t>
  </si>
  <si>
    <t xml:space="preserve">Middelfart Kommune                 </t>
  </si>
  <si>
    <t xml:space="preserve">Assens Kommune                     </t>
  </si>
  <si>
    <t xml:space="preserve">Faaborg-Midtfyn Kommune            </t>
  </si>
  <si>
    <t xml:space="preserve">Kerteminde Kommune                 </t>
  </si>
  <si>
    <t xml:space="preserve">Nyborg Kommune                     </t>
  </si>
  <si>
    <t xml:space="preserve">Odense Kommune                     </t>
  </si>
  <si>
    <t xml:space="preserve">Svendborg Kommune                  </t>
  </si>
  <si>
    <t xml:space="preserve">Nordfyns Kommune                   </t>
  </si>
  <si>
    <t xml:space="preserve">Langeland Kommune                  </t>
  </si>
  <si>
    <t xml:space="preserve">Ærø Kommune                        </t>
  </si>
  <si>
    <t xml:space="preserve">Haderslev Kommune                  </t>
  </si>
  <si>
    <t xml:space="preserve">Billund Kommune                    </t>
  </si>
  <si>
    <t xml:space="preserve">Sønderborg Kommune                 </t>
  </si>
  <si>
    <t xml:space="preserve">Tønder Kommune                     </t>
  </si>
  <si>
    <t xml:space="preserve">Esbjerg Kommune                    </t>
  </si>
  <si>
    <t xml:space="preserve">Fanø Kommune                       </t>
  </si>
  <si>
    <t xml:space="preserve">Varde Kommune                      </t>
  </si>
  <si>
    <t xml:space="preserve">Vejen Kommune                      </t>
  </si>
  <si>
    <t xml:space="preserve">Aabenraa Kommune                   </t>
  </si>
  <si>
    <t xml:space="preserve">Fredericia Kommune                 </t>
  </si>
  <si>
    <t xml:space="preserve">Horsens Kommune                    </t>
  </si>
  <si>
    <t xml:space="preserve">Kolding Kommune                    </t>
  </si>
  <si>
    <t xml:space="preserve">Vejle Kommune                      </t>
  </si>
  <si>
    <t xml:space="preserve">Herning Kommune                    </t>
  </si>
  <si>
    <t xml:space="preserve">Holstebro Kommune                  </t>
  </si>
  <si>
    <t xml:space="preserve">Lemvig Kommune                     </t>
  </si>
  <si>
    <t xml:space="preserve">Struer Kommune                     </t>
  </si>
  <si>
    <t xml:space="preserve">Syddjurs Kommune                   </t>
  </si>
  <si>
    <t xml:space="preserve">Norddjurs Kommune                  </t>
  </si>
  <si>
    <t xml:space="preserve">Favrskov Kommune                   </t>
  </si>
  <si>
    <t xml:space="preserve">Odder Kommune                      </t>
  </si>
  <si>
    <t xml:space="preserve">Randers Kommune                    </t>
  </si>
  <si>
    <t xml:space="preserve">Silkeborg Kommune                  </t>
  </si>
  <si>
    <t xml:space="preserve">Samsø Kommune                      </t>
  </si>
  <si>
    <t xml:space="preserve">Skanderborg Kommune                </t>
  </si>
  <si>
    <t xml:space="preserve">Aarhus Kommune                     </t>
  </si>
  <si>
    <t xml:space="preserve">Ikast-Brande Kommune               </t>
  </si>
  <si>
    <t xml:space="preserve">Ringkøbing-Skjern Kommune          </t>
  </si>
  <si>
    <t xml:space="preserve">Hedensted Kommune                  </t>
  </si>
  <si>
    <t xml:space="preserve">Morsø Kommune                      </t>
  </si>
  <si>
    <t xml:space="preserve">Skive Kommune                      </t>
  </si>
  <si>
    <t xml:space="preserve">Thisted Kommune                    </t>
  </si>
  <si>
    <t xml:space="preserve">Viborg Kommune                     </t>
  </si>
  <si>
    <t xml:space="preserve">Brønderslev Kommune                </t>
  </si>
  <si>
    <t xml:space="preserve">Frederikshavn Kommune              </t>
  </si>
  <si>
    <t xml:space="preserve">Vesthimmerlands Kommune            </t>
  </si>
  <si>
    <t xml:space="preserve">Læsø Kommune                       </t>
  </si>
  <si>
    <t xml:space="preserve">Rebild Kommune                     </t>
  </si>
  <si>
    <t xml:space="preserve">Mariagerfjord Kommune              </t>
  </si>
  <si>
    <t xml:space="preserve">Jammerbugt Kommune                 </t>
  </si>
  <si>
    <t xml:space="preserve">Aalborg Kommune                    </t>
  </si>
  <si>
    <t xml:space="preserve">Hjørring Kommune                   </t>
  </si>
</sst>
</file>

<file path=xl/styles.xml><?xml version="1.0" encoding="utf-8"?>
<styleSheet xmlns="http://schemas.openxmlformats.org/spreadsheetml/2006/main">
  <numFmts count="3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&quot;kr&quot;\ #,##0;&quot;kr&quot;\ \-#,##0"/>
    <numFmt numFmtId="175" formatCode="&quot;kr&quot;\ #,##0;[Red]&quot;kr&quot;\ \-#,##0"/>
    <numFmt numFmtId="176" formatCode="&quot;kr&quot;\ #,##0.00;&quot;kr&quot;\ \-#,##0.00"/>
    <numFmt numFmtId="177" formatCode="&quot;kr&quot;\ #,##0.00;[Red]&quot;kr&quot;\ \-#,##0.00"/>
    <numFmt numFmtId="178" formatCode="_ &quot;kr&quot;\ * #,##0_ ;_ &quot;kr&quot;\ * \-#,##0_ ;_ &quot;kr&quot;\ * &quot;-&quot;_ ;_ @_ "/>
    <numFmt numFmtId="179" formatCode="_ &quot;kr&quot;\ * #,##0.00_ ;_ &quot;kr&quot;\ * \-#,##0.00_ ;_ &quot;kr&quot;\ * &quot;-&quot;??_ ;_ @_ "/>
    <numFmt numFmtId="180" formatCode="0.0%"/>
    <numFmt numFmtId="181" formatCode="0.0"/>
    <numFmt numFmtId="182" formatCode="0.000"/>
    <numFmt numFmtId="183" formatCode="0.0_ ;[Red]\-0.0\ "/>
    <numFmt numFmtId="184" formatCode="0.00_ ;[Red]\-0.00\ "/>
    <numFmt numFmtId="185" formatCode="0.000_ ;[Red]\-0.000\ "/>
  </numFmts>
  <fonts count="36">
    <font>
      <sz val="10"/>
      <name val="Arial"/>
      <family val="0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52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62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52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b/>
      <sz val="10"/>
      <color rgb="FFFA7D0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3F3F76"/>
      <name val="Calibri"/>
      <family val="2"/>
    </font>
    <font>
      <b/>
      <sz val="10"/>
      <color theme="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29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6" fillId="30" borderId="3" applyNumberFormat="0" applyAlignment="0" applyProtection="0"/>
    <xf numFmtId="0" fontId="27" fillId="31" borderId="0" applyNumberFormat="0" applyBorder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2" fontId="0" fillId="0" borderId="0" xfId="54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82" fontId="0" fillId="0" borderId="0" xfId="0" applyNumberFormat="1" applyAlignment="1">
      <alignment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03"/>
  <sheetViews>
    <sheetView showGridLines="0" tabSelected="1" zoomScalePageLayoutView="0" workbookViewId="0" topLeftCell="A91">
      <selection activeCell="F5" sqref="F5:F102"/>
    </sheetView>
  </sheetViews>
  <sheetFormatPr defaultColWidth="9.140625" defaultRowHeight="12.75"/>
  <cols>
    <col min="1" max="1" width="33.7109375" style="0" customWidth="1"/>
    <col min="2" max="2" width="15.7109375" style="0" customWidth="1"/>
    <col min="3" max="8" width="10.7109375" style="0" customWidth="1"/>
    <col min="10" max="10" width="10.7109375" style="0" customWidth="1"/>
  </cols>
  <sheetData>
    <row r="1" spans="1:19" ht="12.75">
      <c r="A1" t="s">
        <v>93</v>
      </c>
      <c r="B1" t="s">
        <v>98</v>
      </c>
      <c r="C1" t="s">
        <v>93</v>
      </c>
      <c r="D1" t="s">
        <v>98</v>
      </c>
      <c r="E1" t="s">
        <v>106</v>
      </c>
      <c r="F1" t="s">
        <v>95</v>
      </c>
      <c r="G1" t="s">
        <v>97</v>
      </c>
      <c r="H1" s="5" t="s">
        <v>99</v>
      </c>
      <c r="J1" s="5" t="s">
        <v>107</v>
      </c>
      <c r="S1" s="9"/>
    </row>
    <row r="2" spans="3:40" ht="12.75">
      <c r="C2" t="s">
        <v>94</v>
      </c>
      <c r="D2" t="s">
        <v>94</v>
      </c>
      <c r="E2" t="s">
        <v>94</v>
      </c>
      <c r="F2" t="s">
        <v>96</v>
      </c>
      <c r="G2" t="s">
        <v>96</v>
      </c>
      <c r="H2" s="3" t="s">
        <v>96</v>
      </c>
      <c r="J2" s="3" t="s">
        <v>108</v>
      </c>
      <c r="S2" s="9"/>
      <c r="AN2">
        <v>52.06</v>
      </c>
    </row>
    <row r="3" spans="1:40" ht="12.75">
      <c r="A3" s="2">
        <v>2021</v>
      </c>
      <c r="S3" s="9"/>
      <c r="AN3">
        <v>12.11</v>
      </c>
    </row>
    <row r="4" spans="19:40" ht="12.75">
      <c r="S4" s="9"/>
      <c r="AN4">
        <v>15</v>
      </c>
    </row>
    <row r="5" spans="1:51" ht="12.75">
      <c r="A5" t="s">
        <v>0</v>
      </c>
      <c r="B5" s="1" t="s">
        <v>101</v>
      </c>
      <c r="C5">
        <v>101</v>
      </c>
      <c r="D5">
        <v>1084</v>
      </c>
      <c r="E5">
        <v>50</v>
      </c>
      <c r="F5">
        <v>23.800000000000008</v>
      </c>
      <c r="G5">
        <v>0.8</v>
      </c>
      <c r="H5">
        <v>0</v>
      </c>
      <c r="J5" s="6">
        <v>34</v>
      </c>
      <c r="S5" s="9"/>
      <c r="AN5">
        <f>+AN2-AN3-AN4</f>
        <v>24.950000000000003</v>
      </c>
      <c r="AP5">
        <v>101</v>
      </c>
      <c r="AQ5" t="s">
        <v>113</v>
      </c>
      <c r="AR5">
        <v>2021</v>
      </c>
      <c r="AS5">
        <v>23.8</v>
      </c>
      <c r="AT5">
        <v>0.8</v>
      </c>
      <c r="AW5">
        <f>+AP5-U5</f>
        <v>101</v>
      </c>
      <c r="AX5">
        <f>+AS5-100*Y5</f>
        <v>23.8</v>
      </c>
      <c r="AY5">
        <f>+AT5-100*AC5</f>
        <v>0.8</v>
      </c>
    </row>
    <row r="6" spans="1:51" ht="12.75">
      <c r="A6" t="s">
        <v>1</v>
      </c>
      <c r="B6" s="1" t="s">
        <v>101</v>
      </c>
      <c r="C6">
        <v>147</v>
      </c>
      <c r="D6">
        <v>1084</v>
      </c>
      <c r="E6">
        <v>18</v>
      </c>
      <c r="F6">
        <v>22.8</v>
      </c>
      <c r="G6">
        <v>0.5</v>
      </c>
      <c r="H6">
        <v>0</v>
      </c>
      <c r="J6" s="6">
        <v>24.75</v>
      </c>
      <c r="S6" s="9"/>
      <c r="AP6">
        <v>147</v>
      </c>
      <c r="AQ6" t="s">
        <v>114</v>
      </c>
      <c r="AR6">
        <v>2021</v>
      </c>
      <c r="AS6">
        <v>22.8</v>
      </c>
      <c r="AT6">
        <v>0.5</v>
      </c>
      <c r="AW6">
        <f aca="true" t="shared" si="0" ref="AW6:AW69">+AP6-U6</f>
        <v>147</v>
      </c>
      <c r="AX6">
        <f aca="true" t="shared" si="1" ref="AX6:AX69">+AS6-100*Y6</f>
        <v>22.8</v>
      </c>
      <c r="AY6">
        <f aca="true" t="shared" si="2" ref="AY6:AY69">+AT6-100*AC6</f>
        <v>0.5</v>
      </c>
    </row>
    <row r="7" spans="1:51" ht="12.75">
      <c r="A7" t="s">
        <v>2</v>
      </c>
      <c r="B7" s="1" t="s">
        <v>101</v>
      </c>
      <c r="C7">
        <v>151</v>
      </c>
      <c r="D7">
        <v>1084</v>
      </c>
      <c r="E7">
        <v>4</v>
      </c>
      <c r="F7">
        <v>25.5</v>
      </c>
      <c r="G7">
        <v>0.72</v>
      </c>
      <c r="H7">
        <v>0.5500000000000007</v>
      </c>
      <c r="J7" s="6">
        <v>28.89</v>
      </c>
      <c r="S7" s="9"/>
      <c r="AP7">
        <v>151</v>
      </c>
      <c r="AQ7" t="s">
        <v>115</v>
      </c>
      <c r="AR7">
        <v>2021</v>
      </c>
      <c r="AS7">
        <v>25.5</v>
      </c>
      <c r="AT7">
        <v>0.72</v>
      </c>
      <c r="AW7">
        <f t="shared" si="0"/>
        <v>151</v>
      </c>
      <c r="AX7">
        <f t="shared" si="1"/>
        <v>25.5</v>
      </c>
      <c r="AY7">
        <f t="shared" si="2"/>
        <v>0.72</v>
      </c>
    </row>
    <row r="8" spans="1:51" ht="12.75">
      <c r="A8" t="s">
        <v>3</v>
      </c>
      <c r="B8" s="1" t="s">
        <v>101</v>
      </c>
      <c r="C8">
        <v>153</v>
      </c>
      <c r="D8">
        <v>1084</v>
      </c>
      <c r="E8">
        <v>7</v>
      </c>
      <c r="F8">
        <v>24.3</v>
      </c>
      <c r="G8">
        <v>0.8</v>
      </c>
      <c r="H8">
        <v>0</v>
      </c>
      <c r="J8" s="6">
        <v>20.5</v>
      </c>
      <c r="S8" s="9"/>
      <c r="AP8">
        <v>153</v>
      </c>
      <c r="AQ8" t="s">
        <v>116</v>
      </c>
      <c r="AR8">
        <v>2021</v>
      </c>
      <c r="AS8">
        <v>24.3</v>
      </c>
      <c r="AT8">
        <v>0.8</v>
      </c>
      <c r="AW8">
        <f t="shared" si="0"/>
        <v>153</v>
      </c>
      <c r="AX8">
        <f t="shared" si="1"/>
        <v>24.3</v>
      </c>
      <c r="AY8">
        <f t="shared" si="2"/>
        <v>0.8</v>
      </c>
    </row>
    <row r="9" spans="1:51" ht="12.75">
      <c r="A9" t="s">
        <v>4</v>
      </c>
      <c r="B9" s="1" t="s">
        <v>101</v>
      </c>
      <c r="C9">
        <v>155</v>
      </c>
      <c r="D9">
        <v>1084</v>
      </c>
      <c r="E9">
        <v>9</v>
      </c>
      <c r="F9">
        <v>24.800000000000004</v>
      </c>
      <c r="G9">
        <v>0.61</v>
      </c>
      <c r="H9">
        <v>0</v>
      </c>
      <c r="J9" s="6">
        <v>24.47</v>
      </c>
      <c r="S9" s="9"/>
      <c r="AP9">
        <v>155</v>
      </c>
      <c r="AQ9" t="s">
        <v>117</v>
      </c>
      <c r="AR9">
        <v>2021</v>
      </c>
      <c r="AS9">
        <v>24.8</v>
      </c>
      <c r="AT9">
        <v>0.61</v>
      </c>
      <c r="AW9">
        <f t="shared" si="0"/>
        <v>155</v>
      </c>
      <c r="AX9">
        <f t="shared" si="1"/>
        <v>24.8</v>
      </c>
      <c r="AY9">
        <f t="shared" si="2"/>
        <v>0.61</v>
      </c>
    </row>
    <row r="10" spans="1:51" ht="12.75">
      <c r="A10" t="s">
        <v>5</v>
      </c>
      <c r="B10" s="1" t="s">
        <v>101</v>
      </c>
      <c r="C10">
        <v>157</v>
      </c>
      <c r="D10">
        <v>1084</v>
      </c>
      <c r="E10">
        <v>24</v>
      </c>
      <c r="F10">
        <v>23.630000000000003</v>
      </c>
      <c r="G10">
        <v>0.4</v>
      </c>
      <c r="H10">
        <v>0</v>
      </c>
      <c r="J10" s="6">
        <v>16</v>
      </c>
      <c r="S10" s="9"/>
      <c r="AP10">
        <v>157</v>
      </c>
      <c r="AQ10" t="s">
        <v>118</v>
      </c>
      <c r="AR10">
        <v>2021</v>
      </c>
      <c r="AS10">
        <v>23.63</v>
      </c>
      <c r="AT10">
        <v>0.4</v>
      </c>
      <c r="AW10">
        <f t="shared" si="0"/>
        <v>157</v>
      </c>
      <c r="AX10">
        <f t="shared" si="1"/>
        <v>23.63</v>
      </c>
      <c r="AY10">
        <f t="shared" si="2"/>
        <v>0.4</v>
      </c>
    </row>
    <row r="11" spans="1:51" ht="12.75">
      <c r="A11" t="s">
        <v>6</v>
      </c>
      <c r="B11" s="1" t="s">
        <v>101</v>
      </c>
      <c r="C11">
        <v>159</v>
      </c>
      <c r="D11">
        <v>1084</v>
      </c>
      <c r="E11">
        <v>25</v>
      </c>
      <c r="F11">
        <v>23.599999999999998</v>
      </c>
      <c r="G11">
        <v>0.75</v>
      </c>
      <c r="H11">
        <v>0</v>
      </c>
      <c r="J11" s="6">
        <v>23</v>
      </c>
      <c r="S11" s="9"/>
      <c r="AP11">
        <v>159</v>
      </c>
      <c r="AQ11" t="s">
        <v>119</v>
      </c>
      <c r="AR11">
        <v>2021</v>
      </c>
      <c r="AS11">
        <v>23.6</v>
      </c>
      <c r="AT11">
        <v>0.75</v>
      </c>
      <c r="AW11">
        <f t="shared" si="0"/>
        <v>159</v>
      </c>
      <c r="AX11">
        <f t="shared" si="1"/>
        <v>23.6</v>
      </c>
      <c r="AY11">
        <f t="shared" si="2"/>
        <v>0.75</v>
      </c>
    </row>
    <row r="12" spans="1:51" ht="12.75">
      <c r="A12" t="s">
        <v>7</v>
      </c>
      <c r="B12" s="1" t="s">
        <v>101</v>
      </c>
      <c r="C12">
        <v>161</v>
      </c>
      <c r="D12">
        <v>1084</v>
      </c>
      <c r="E12">
        <v>26</v>
      </c>
      <c r="F12">
        <v>23.599999999999998</v>
      </c>
      <c r="G12">
        <v>0.8</v>
      </c>
      <c r="H12">
        <v>0</v>
      </c>
      <c r="J12" s="6">
        <v>25</v>
      </c>
      <c r="S12" s="9"/>
      <c r="AP12">
        <v>161</v>
      </c>
      <c r="AQ12" t="s">
        <v>120</v>
      </c>
      <c r="AR12">
        <v>2021</v>
      </c>
      <c r="AS12">
        <v>23.6</v>
      </c>
      <c r="AT12">
        <v>0.8</v>
      </c>
      <c r="AW12">
        <f t="shared" si="0"/>
        <v>161</v>
      </c>
      <c r="AX12">
        <f t="shared" si="1"/>
        <v>23.6</v>
      </c>
      <c r="AY12">
        <f t="shared" si="2"/>
        <v>0.8</v>
      </c>
    </row>
    <row r="13" spans="1:51" ht="12.75">
      <c r="A13" t="s">
        <v>8</v>
      </c>
      <c r="B13" s="1" t="s">
        <v>101</v>
      </c>
      <c r="C13">
        <v>163</v>
      </c>
      <c r="D13">
        <v>1084</v>
      </c>
      <c r="E13">
        <v>33</v>
      </c>
      <c r="F13">
        <v>23.7</v>
      </c>
      <c r="G13">
        <v>0.75</v>
      </c>
      <c r="H13">
        <v>0</v>
      </c>
      <c r="J13" s="6">
        <v>24.299999999999997</v>
      </c>
      <c r="S13" s="9"/>
      <c r="AP13">
        <v>163</v>
      </c>
      <c r="AQ13" t="s">
        <v>121</v>
      </c>
      <c r="AR13">
        <v>2021</v>
      </c>
      <c r="AS13">
        <v>23.7</v>
      </c>
      <c r="AT13">
        <v>0.75</v>
      </c>
      <c r="AW13">
        <f t="shared" si="0"/>
        <v>163</v>
      </c>
      <c r="AX13">
        <f t="shared" si="1"/>
        <v>23.7</v>
      </c>
      <c r="AY13">
        <f t="shared" si="2"/>
        <v>0.75</v>
      </c>
    </row>
    <row r="14" spans="1:51" ht="12.75">
      <c r="A14" t="s">
        <v>9</v>
      </c>
      <c r="B14" s="1" t="s">
        <v>101</v>
      </c>
      <c r="C14">
        <v>165</v>
      </c>
      <c r="D14">
        <v>1084</v>
      </c>
      <c r="E14">
        <v>1</v>
      </c>
      <c r="F14">
        <v>25.6</v>
      </c>
      <c r="G14">
        <v>0.8</v>
      </c>
      <c r="H14">
        <v>0.6500000000000021</v>
      </c>
      <c r="J14" s="6">
        <v>33.94</v>
      </c>
      <c r="S14" s="9"/>
      <c r="AP14">
        <v>165</v>
      </c>
      <c r="AQ14" t="s">
        <v>122</v>
      </c>
      <c r="AR14">
        <v>2021</v>
      </c>
      <c r="AS14">
        <v>25.6</v>
      </c>
      <c r="AT14">
        <v>0.8</v>
      </c>
      <c r="AW14">
        <f t="shared" si="0"/>
        <v>165</v>
      </c>
      <c r="AX14">
        <f t="shared" si="1"/>
        <v>25.6</v>
      </c>
      <c r="AY14">
        <f t="shared" si="2"/>
        <v>0.8</v>
      </c>
    </row>
    <row r="15" spans="1:51" ht="12.75">
      <c r="A15" t="s">
        <v>10</v>
      </c>
      <c r="B15" s="1" t="s">
        <v>101</v>
      </c>
      <c r="C15">
        <v>167</v>
      </c>
      <c r="D15">
        <v>1084</v>
      </c>
      <c r="E15">
        <v>41</v>
      </c>
      <c r="F15">
        <v>25.5</v>
      </c>
      <c r="G15">
        <v>0.72</v>
      </c>
      <c r="H15">
        <v>0.5500000000000007</v>
      </c>
      <c r="J15" s="6">
        <v>29.7</v>
      </c>
      <c r="S15" s="9"/>
      <c r="AP15">
        <v>167</v>
      </c>
      <c r="AQ15" t="s">
        <v>123</v>
      </c>
      <c r="AR15">
        <v>2021</v>
      </c>
      <c r="AS15">
        <v>25.5</v>
      </c>
      <c r="AT15">
        <v>0.72</v>
      </c>
      <c r="AW15">
        <f t="shared" si="0"/>
        <v>167</v>
      </c>
      <c r="AX15">
        <f t="shared" si="1"/>
        <v>25.5</v>
      </c>
      <c r="AY15">
        <f t="shared" si="2"/>
        <v>0.72</v>
      </c>
    </row>
    <row r="16" spans="1:51" ht="12.75">
      <c r="A16" t="s">
        <v>11</v>
      </c>
      <c r="B16" s="1" t="s">
        <v>101</v>
      </c>
      <c r="C16">
        <v>169</v>
      </c>
      <c r="D16">
        <v>1084</v>
      </c>
      <c r="E16">
        <v>42</v>
      </c>
      <c r="F16">
        <v>24.60000000000001</v>
      </c>
      <c r="G16">
        <v>0.8</v>
      </c>
      <c r="H16">
        <v>0</v>
      </c>
      <c r="J16" s="6">
        <v>24.400000000000002</v>
      </c>
      <c r="S16" s="9"/>
      <c r="AP16">
        <v>169</v>
      </c>
      <c r="AQ16" t="s">
        <v>124</v>
      </c>
      <c r="AR16">
        <v>2021</v>
      </c>
      <c r="AS16">
        <v>24.6</v>
      </c>
      <c r="AT16">
        <v>0.8</v>
      </c>
      <c r="AW16">
        <f t="shared" si="0"/>
        <v>169</v>
      </c>
      <c r="AX16">
        <f t="shared" si="1"/>
        <v>24.6</v>
      </c>
      <c r="AY16">
        <f t="shared" si="2"/>
        <v>0.8</v>
      </c>
    </row>
    <row r="17" spans="1:51" ht="12.75">
      <c r="A17" t="s">
        <v>12</v>
      </c>
      <c r="B17" s="1" t="s">
        <v>101</v>
      </c>
      <c r="C17">
        <v>173</v>
      </c>
      <c r="D17">
        <v>1084</v>
      </c>
      <c r="E17">
        <v>56</v>
      </c>
      <c r="F17">
        <v>24.38</v>
      </c>
      <c r="G17">
        <v>0.6300000000000002</v>
      </c>
      <c r="H17">
        <v>0</v>
      </c>
      <c r="J17" s="6">
        <v>21.485</v>
      </c>
      <c r="S17" s="9"/>
      <c r="AP17">
        <v>173</v>
      </c>
      <c r="AQ17" t="s">
        <v>125</v>
      </c>
      <c r="AR17">
        <v>2021</v>
      </c>
      <c r="AS17">
        <v>24.38</v>
      </c>
      <c r="AT17">
        <v>0.63</v>
      </c>
      <c r="AW17">
        <f t="shared" si="0"/>
        <v>173</v>
      </c>
      <c r="AX17">
        <f t="shared" si="1"/>
        <v>24.38</v>
      </c>
      <c r="AY17">
        <f t="shared" si="2"/>
        <v>0.63</v>
      </c>
    </row>
    <row r="18" spans="1:51" ht="12.75">
      <c r="A18" t="s">
        <v>13</v>
      </c>
      <c r="B18" s="1" t="s">
        <v>101</v>
      </c>
      <c r="C18">
        <v>175</v>
      </c>
      <c r="D18">
        <v>1084</v>
      </c>
      <c r="E18">
        <v>74</v>
      </c>
      <c r="F18">
        <v>25.7</v>
      </c>
      <c r="G18">
        <v>0.72</v>
      </c>
      <c r="H18">
        <v>0.75</v>
      </c>
      <c r="J18" s="6">
        <v>30.8</v>
      </c>
      <c r="S18" s="9"/>
      <c r="AP18">
        <v>175</v>
      </c>
      <c r="AQ18" t="s">
        <v>126</v>
      </c>
      <c r="AR18">
        <v>2021</v>
      </c>
      <c r="AS18">
        <v>25.7</v>
      </c>
      <c r="AT18">
        <v>0.72</v>
      </c>
      <c r="AW18">
        <f t="shared" si="0"/>
        <v>175</v>
      </c>
      <c r="AX18">
        <f t="shared" si="1"/>
        <v>25.7</v>
      </c>
      <c r="AY18">
        <f t="shared" si="2"/>
        <v>0.72</v>
      </c>
    </row>
    <row r="19" spans="1:51" ht="12.75">
      <c r="A19" t="s">
        <v>14</v>
      </c>
      <c r="B19" s="1" t="s">
        <v>101</v>
      </c>
      <c r="C19">
        <v>183</v>
      </c>
      <c r="D19">
        <v>1084</v>
      </c>
      <c r="E19">
        <v>45</v>
      </c>
      <c r="F19">
        <v>25</v>
      </c>
      <c r="G19">
        <v>0.9000000000000002</v>
      </c>
      <c r="H19">
        <v>0.05000000000000071</v>
      </c>
      <c r="J19" s="6">
        <v>25</v>
      </c>
      <c r="S19" s="9"/>
      <c r="AP19">
        <v>183</v>
      </c>
      <c r="AQ19" t="s">
        <v>127</v>
      </c>
      <c r="AR19">
        <v>2021</v>
      </c>
      <c r="AS19">
        <v>25</v>
      </c>
      <c r="AT19">
        <v>0.9</v>
      </c>
      <c r="AW19">
        <f t="shared" si="0"/>
        <v>183</v>
      </c>
      <c r="AX19">
        <f t="shared" si="1"/>
        <v>25</v>
      </c>
      <c r="AY19">
        <f t="shared" si="2"/>
        <v>0.9</v>
      </c>
    </row>
    <row r="20" spans="1:51" ht="12.75">
      <c r="A20" t="s">
        <v>15</v>
      </c>
      <c r="B20" s="1" t="s">
        <v>101</v>
      </c>
      <c r="C20">
        <v>185</v>
      </c>
      <c r="D20">
        <v>1084</v>
      </c>
      <c r="E20">
        <v>89</v>
      </c>
      <c r="F20">
        <v>23.099999999999998</v>
      </c>
      <c r="G20">
        <v>0.61</v>
      </c>
      <c r="H20">
        <v>0</v>
      </c>
      <c r="J20" s="6">
        <v>24</v>
      </c>
      <c r="S20" s="9"/>
      <c r="AP20">
        <v>185</v>
      </c>
      <c r="AQ20" t="s">
        <v>128</v>
      </c>
      <c r="AR20">
        <v>2021</v>
      </c>
      <c r="AS20">
        <v>23.1</v>
      </c>
      <c r="AT20">
        <v>0.61</v>
      </c>
      <c r="AW20">
        <f t="shared" si="0"/>
        <v>185</v>
      </c>
      <c r="AX20">
        <f t="shared" si="1"/>
        <v>23.1</v>
      </c>
      <c r="AY20">
        <f t="shared" si="2"/>
        <v>0.61</v>
      </c>
    </row>
    <row r="21" spans="1:51" ht="12.75">
      <c r="A21" t="s">
        <v>16</v>
      </c>
      <c r="B21" s="1" t="s">
        <v>101</v>
      </c>
      <c r="C21">
        <v>187</v>
      </c>
      <c r="D21">
        <v>1084</v>
      </c>
      <c r="E21">
        <v>90</v>
      </c>
      <c r="F21">
        <v>25.6</v>
      </c>
      <c r="G21">
        <v>0.8</v>
      </c>
      <c r="H21">
        <v>0.6500000000000021</v>
      </c>
      <c r="J21" s="6">
        <v>24.38</v>
      </c>
      <c r="S21" s="9"/>
      <c r="AP21">
        <v>187</v>
      </c>
      <c r="AQ21" t="s">
        <v>129</v>
      </c>
      <c r="AR21">
        <v>2021</v>
      </c>
      <c r="AS21">
        <v>25.6</v>
      </c>
      <c r="AT21">
        <v>0.8</v>
      </c>
      <c r="AW21">
        <f t="shared" si="0"/>
        <v>187</v>
      </c>
      <c r="AX21">
        <f t="shared" si="1"/>
        <v>25.6</v>
      </c>
      <c r="AY21">
        <f t="shared" si="2"/>
        <v>0.8</v>
      </c>
    </row>
    <row r="22" spans="1:51" ht="12.75">
      <c r="A22" s="4" t="s">
        <v>112</v>
      </c>
      <c r="B22" s="1" t="s">
        <v>101</v>
      </c>
      <c r="C22">
        <v>190</v>
      </c>
      <c r="D22">
        <v>1084</v>
      </c>
      <c r="E22">
        <v>22</v>
      </c>
      <c r="F22">
        <v>24.800000000000004</v>
      </c>
      <c r="G22">
        <v>0.65</v>
      </c>
      <c r="H22">
        <v>0</v>
      </c>
      <c r="J22" s="6">
        <v>21.5</v>
      </c>
      <c r="S22" s="9"/>
      <c r="AP22">
        <v>190</v>
      </c>
      <c r="AQ22" t="s">
        <v>130</v>
      </c>
      <c r="AR22">
        <v>2021</v>
      </c>
      <c r="AS22">
        <v>24.8</v>
      </c>
      <c r="AT22">
        <v>0.65</v>
      </c>
      <c r="AW22">
        <f t="shared" si="0"/>
        <v>190</v>
      </c>
      <c r="AX22">
        <f t="shared" si="1"/>
        <v>24.8</v>
      </c>
      <c r="AY22">
        <f t="shared" si="2"/>
        <v>0.65</v>
      </c>
    </row>
    <row r="23" spans="1:51" ht="12.75">
      <c r="A23" t="s">
        <v>17</v>
      </c>
      <c r="B23" s="1" t="s">
        <v>101</v>
      </c>
      <c r="C23">
        <v>201</v>
      </c>
      <c r="D23">
        <v>1084</v>
      </c>
      <c r="E23">
        <v>2</v>
      </c>
      <c r="F23">
        <v>24.3</v>
      </c>
      <c r="G23">
        <v>0.5799999999999998</v>
      </c>
      <c r="H23">
        <v>0</v>
      </c>
      <c r="J23" s="6">
        <v>23.8</v>
      </c>
      <c r="S23" s="9"/>
      <c r="AP23">
        <v>201</v>
      </c>
      <c r="AQ23" t="s">
        <v>131</v>
      </c>
      <c r="AR23">
        <v>2021</v>
      </c>
      <c r="AS23">
        <v>24.3</v>
      </c>
      <c r="AT23">
        <v>0.58</v>
      </c>
      <c r="AW23">
        <f t="shared" si="0"/>
        <v>201</v>
      </c>
      <c r="AX23">
        <f t="shared" si="1"/>
        <v>24.3</v>
      </c>
      <c r="AY23">
        <f t="shared" si="2"/>
        <v>0.58</v>
      </c>
    </row>
    <row r="24" spans="1:51" ht="12.75">
      <c r="A24" t="s">
        <v>18</v>
      </c>
      <c r="B24" s="1" t="s">
        <v>101</v>
      </c>
      <c r="C24">
        <v>210</v>
      </c>
      <c r="D24">
        <v>1084</v>
      </c>
      <c r="E24">
        <v>16</v>
      </c>
      <c r="F24">
        <v>25.3</v>
      </c>
      <c r="G24">
        <v>0.6</v>
      </c>
      <c r="H24">
        <v>0.3500000000000014</v>
      </c>
      <c r="J24" s="6">
        <v>24.65</v>
      </c>
      <c r="S24" s="9"/>
      <c r="AP24">
        <v>210</v>
      </c>
      <c r="AQ24" t="s">
        <v>132</v>
      </c>
      <c r="AR24">
        <v>2021</v>
      </c>
      <c r="AS24">
        <v>25.3</v>
      </c>
      <c r="AT24">
        <v>0.6</v>
      </c>
      <c r="AW24">
        <f t="shared" si="0"/>
        <v>210</v>
      </c>
      <c r="AX24">
        <f t="shared" si="1"/>
        <v>25.3</v>
      </c>
      <c r="AY24">
        <f t="shared" si="2"/>
        <v>0.6</v>
      </c>
    </row>
    <row r="25" spans="1:51" ht="12.75">
      <c r="A25" t="s">
        <v>19</v>
      </c>
      <c r="B25" s="1" t="s">
        <v>101</v>
      </c>
      <c r="C25">
        <v>217</v>
      </c>
      <c r="D25">
        <v>1084</v>
      </c>
      <c r="E25">
        <v>32</v>
      </c>
      <c r="F25">
        <v>25.44</v>
      </c>
      <c r="G25">
        <v>0.6300000000000002</v>
      </c>
      <c r="H25">
        <v>0.490000000000002</v>
      </c>
      <c r="J25" s="6">
        <v>28.5</v>
      </c>
      <c r="S25" s="9"/>
      <c r="AP25">
        <v>217</v>
      </c>
      <c r="AQ25" t="s">
        <v>133</v>
      </c>
      <c r="AR25">
        <v>2021</v>
      </c>
      <c r="AS25">
        <v>25.44</v>
      </c>
      <c r="AT25">
        <v>0.63</v>
      </c>
      <c r="AW25">
        <f t="shared" si="0"/>
        <v>217</v>
      </c>
      <c r="AX25">
        <f t="shared" si="1"/>
        <v>25.44</v>
      </c>
      <c r="AY25">
        <f t="shared" si="2"/>
        <v>0.63</v>
      </c>
    </row>
    <row r="26" spans="1:51" ht="12.75">
      <c r="A26" t="s">
        <v>20</v>
      </c>
      <c r="B26" s="1" t="s">
        <v>101</v>
      </c>
      <c r="C26">
        <v>219</v>
      </c>
      <c r="D26">
        <v>1084</v>
      </c>
      <c r="E26">
        <v>35</v>
      </c>
      <c r="F26">
        <v>25.85</v>
      </c>
      <c r="G26">
        <v>0.6900000000000001</v>
      </c>
      <c r="H26">
        <v>0.9000000000000021</v>
      </c>
      <c r="J26" s="6">
        <v>20.650000000000002</v>
      </c>
      <c r="S26" s="9"/>
      <c r="AP26">
        <v>219</v>
      </c>
      <c r="AQ26" t="s">
        <v>134</v>
      </c>
      <c r="AR26">
        <v>2021</v>
      </c>
      <c r="AS26">
        <v>25.85</v>
      </c>
      <c r="AT26">
        <v>0.69</v>
      </c>
      <c r="AW26">
        <f t="shared" si="0"/>
        <v>219</v>
      </c>
      <c r="AX26">
        <f t="shared" si="1"/>
        <v>25.85</v>
      </c>
      <c r="AY26">
        <f t="shared" si="2"/>
        <v>0.69</v>
      </c>
    </row>
    <row r="27" spans="1:51" ht="12.75">
      <c r="A27" t="s">
        <v>21</v>
      </c>
      <c r="B27" s="1" t="s">
        <v>101</v>
      </c>
      <c r="C27">
        <v>223</v>
      </c>
      <c r="D27">
        <v>1084</v>
      </c>
      <c r="E27">
        <v>43</v>
      </c>
      <c r="F27">
        <v>23.7</v>
      </c>
      <c r="G27">
        <v>0.6200000000000001</v>
      </c>
      <c r="H27">
        <v>0</v>
      </c>
      <c r="J27" s="6">
        <v>22.1</v>
      </c>
      <c r="S27" s="9"/>
      <c r="AP27">
        <v>223</v>
      </c>
      <c r="AQ27" t="s">
        <v>135</v>
      </c>
      <c r="AR27">
        <v>2021</v>
      </c>
      <c r="AS27">
        <v>23.7</v>
      </c>
      <c r="AT27">
        <v>0.62</v>
      </c>
      <c r="AW27">
        <f t="shared" si="0"/>
        <v>223</v>
      </c>
      <c r="AX27">
        <f t="shared" si="1"/>
        <v>23.7</v>
      </c>
      <c r="AY27">
        <f t="shared" si="2"/>
        <v>0.62</v>
      </c>
    </row>
    <row r="28" spans="1:51" ht="12.75">
      <c r="A28" t="s">
        <v>22</v>
      </c>
      <c r="B28" s="1" t="s">
        <v>101</v>
      </c>
      <c r="C28">
        <v>230</v>
      </c>
      <c r="D28">
        <v>1084</v>
      </c>
      <c r="E28">
        <v>73</v>
      </c>
      <c r="F28">
        <v>23.090000000000003</v>
      </c>
      <c r="G28">
        <v>0.5600000000000002</v>
      </c>
      <c r="H28">
        <v>0</v>
      </c>
      <c r="J28" s="6">
        <v>22.93</v>
      </c>
      <c r="S28" s="9"/>
      <c r="AP28">
        <v>230</v>
      </c>
      <c r="AQ28" t="s">
        <v>136</v>
      </c>
      <c r="AR28">
        <v>2021</v>
      </c>
      <c r="AS28">
        <v>23.09</v>
      </c>
      <c r="AT28">
        <v>0.56</v>
      </c>
      <c r="AW28">
        <f t="shared" si="0"/>
        <v>230</v>
      </c>
      <c r="AX28">
        <f t="shared" si="1"/>
        <v>23.09</v>
      </c>
      <c r="AY28">
        <f t="shared" si="2"/>
        <v>0.56</v>
      </c>
    </row>
    <row r="29" spans="1:51" ht="12.75">
      <c r="A29" t="s">
        <v>23</v>
      </c>
      <c r="B29" s="1" t="s">
        <v>101</v>
      </c>
      <c r="C29">
        <v>240</v>
      </c>
      <c r="D29">
        <v>1084</v>
      </c>
      <c r="E29">
        <v>10</v>
      </c>
      <c r="F29">
        <v>25.7</v>
      </c>
      <c r="G29">
        <v>0.76</v>
      </c>
      <c r="H29">
        <v>0.75</v>
      </c>
      <c r="J29" s="6">
        <v>23.98</v>
      </c>
      <c r="S29" s="9"/>
      <c r="AP29">
        <v>240</v>
      </c>
      <c r="AQ29" t="s">
        <v>137</v>
      </c>
      <c r="AR29">
        <v>2021</v>
      </c>
      <c r="AS29">
        <v>25.7</v>
      </c>
      <c r="AT29">
        <v>0.76</v>
      </c>
      <c r="AW29">
        <f t="shared" si="0"/>
        <v>240</v>
      </c>
      <c r="AX29">
        <f t="shared" si="1"/>
        <v>25.7</v>
      </c>
      <c r="AY29">
        <f t="shared" si="2"/>
        <v>0.76</v>
      </c>
    </row>
    <row r="30" spans="1:51" ht="12.75">
      <c r="A30" t="s">
        <v>24</v>
      </c>
      <c r="B30" s="1" t="s">
        <v>101</v>
      </c>
      <c r="C30">
        <v>250</v>
      </c>
      <c r="D30">
        <v>1084</v>
      </c>
      <c r="E30">
        <v>20</v>
      </c>
      <c r="F30">
        <v>25.8</v>
      </c>
      <c r="G30">
        <v>0.9600000000000001</v>
      </c>
      <c r="H30">
        <v>0.8500000000000014</v>
      </c>
      <c r="J30" s="6">
        <v>32.5</v>
      </c>
      <c r="S30" s="9"/>
      <c r="AP30">
        <v>250</v>
      </c>
      <c r="AQ30" t="s">
        <v>138</v>
      </c>
      <c r="AR30">
        <v>2021</v>
      </c>
      <c r="AS30">
        <v>25.8</v>
      </c>
      <c r="AT30">
        <v>0.96</v>
      </c>
      <c r="AW30">
        <f t="shared" si="0"/>
        <v>250</v>
      </c>
      <c r="AX30">
        <f t="shared" si="1"/>
        <v>25.8</v>
      </c>
      <c r="AY30">
        <f t="shared" si="2"/>
        <v>0.96</v>
      </c>
    </row>
    <row r="31" spans="1:51" ht="12.75">
      <c r="A31" t="s">
        <v>25</v>
      </c>
      <c r="B31" s="1" t="s">
        <v>102</v>
      </c>
      <c r="C31">
        <v>253</v>
      </c>
      <c r="D31">
        <v>1085</v>
      </c>
      <c r="E31">
        <v>27</v>
      </c>
      <c r="F31">
        <v>24.21</v>
      </c>
      <c r="G31">
        <v>0.7300000000000001</v>
      </c>
      <c r="H31">
        <v>0</v>
      </c>
      <c r="J31" s="6">
        <v>16.944</v>
      </c>
      <c r="S31" s="9"/>
      <c r="AP31">
        <v>253</v>
      </c>
      <c r="AQ31" t="s">
        <v>139</v>
      </c>
      <c r="AR31">
        <v>2021</v>
      </c>
      <c r="AS31">
        <v>24.21</v>
      </c>
      <c r="AT31">
        <v>0.73</v>
      </c>
      <c r="AW31">
        <f t="shared" si="0"/>
        <v>253</v>
      </c>
      <c r="AX31">
        <f t="shared" si="1"/>
        <v>24.21</v>
      </c>
      <c r="AY31">
        <f t="shared" si="2"/>
        <v>0.73</v>
      </c>
    </row>
    <row r="32" spans="1:51" ht="12.75">
      <c r="A32" t="s">
        <v>26</v>
      </c>
      <c r="B32" s="1" t="s">
        <v>102</v>
      </c>
      <c r="C32">
        <v>259</v>
      </c>
      <c r="D32">
        <v>1085</v>
      </c>
      <c r="E32">
        <v>51</v>
      </c>
      <c r="F32">
        <v>24.900000000000006</v>
      </c>
      <c r="G32">
        <v>0.8699999999999998</v>
      </c>
      <c r="H32">
        <v>0</v>
      </c>
      <c r="J32" s="6">
        <v>21.038</v>
      </c>
      <c r="S32" s="9"/>
      <c r="AP32">
        <v>259</v>
      </c>
      <c r="AQ32" t="s">
        <v>140</v>
      </c>
      <c r="AR32">
        <v>2021</v>
      </c>
      <c r="AS32">
        <v>24.9</v>
      </c>
      <c r="AT32">
        <v>0.87</v>
      </c>
      <c r="AW32">
        <f t="shared" si="0"/>
        <v>259</v>
      </c>
      <c r="AX32">
        <f t="shared" si="1"/>
        <v>24.9</v>
      </c>
      <c r="AY32">
        <f t="shared" si="2"/>
        <v>0.87</v>
      </c>
    </row>
    <row r="33" spans="1:51" ht="12.75">
      <c r="A33" t="s">
        <v>109</v>
      </c>
      <c r="B33" s="1" t="s">
        <v>101</v>
      </c>
      <c r="C33">
        <v>260</v>
      </c>
      <c r="D33">
        <v>1084</v>
      </c>
      <c r="E33">
        <v>21</v>
      </c>
      <c r="F33">
        <v>25.7</v>
      </c>
      <c r="G33">
        <v>0.8500000000000001</v>
      </c>
      <c r="H33">
        <v>0.75</v>
      </c>
      <c r="J33" s="6">
        <v>34</v>
      </c>
      <c r="S33" s="9"/>
      <c r="AP33">
        <v>260</v>
      </c>
      <c r="AQ33" t="s">
        <v>141</v>
      </c>
      <c r="AR33">
        <v>2021</v>
      </c>
      <c r="AS33">
        <v>25.7</v>
      </c>
      <c r="AT33">
        <v>0.85</v>
      </c>
      <c r="AW33">
        <f t="shared" si="0"/>
        <v>260</v>
      </c>
      <c r="AX33">
        <f t="shared" si="1"/>
        <v>25.7</v>
      </c>
      <c r="AY33">
        <f t="shared" si="2"/>
        <v>0.85</v>
      </c>
    </row>
    <row r="34" spans="1:51" ht="12.75">
      <c r="A34" t="s">
        <v>27</v>
      </c>
      <c r="B34" s="1" t="s">
        <v>102</v>
      </c>
      <c r="C34">
        <v>265</v>
      </c>
      <c r="D34">
        <v>1085</v>
      </c>
      <c r="E34">
        <v>72</v>
      </c>
      <c r="F34">
        <v>25.200000000000006</v>
      </c>
      <c r="G34">
        <v>0.8399999999999997</v>
      </c>
      <c r="H34">
        <v>0.2500000000000071</v>
      </c>
      <c r="J34" s="6">
        <v>25.69</v>
      </c>
      <c r="S34" s="9"/>
      <c r="AP34">
        <v>265</v>
      </c>
      <c r="AQ34" t="s">
        <v>142</v>
      </c>
      <c r="AR34">
        <v>2021</v>
      </c>
      <c r="AS34">
        <v>25.2</v>
      </c>
      <c r="AT34">
        <v>0.84</v>
      </c>
      <c r="AW34">
        <f t="shared" si="0"/>
        <v>265</v>
      </c>
      <c r="AX34">
        <f t="shared" si="1"/>
        <v>25.2</v>
      </c>
      <c r="AY34">
        <f t="shared" si="2"/>
        <v>0.84</v>
      </c>
    </row>
    <row r="35" spans="1:51" ht="12.75">
      <c r="A35" t="s">
        <v>28</v>
      </c>
      <c r="B35" s="1" t="s">
        <v>102</v>
      </c>
      <c r="C35">
        <v>269</v>
      </c>
      <c r="D35">
        <v>1085</v>
      </c>
      <c r="E35">
        <v>80</v>
      </c>
      <c r="F35">
        <v>24.71</v>
      </c>
      <c r="G35">
        <v>0.89</v>
      </c>
      <c r="H35">
        <v>0</v>
      </c>
      <c r="J35" s="6">
        <v>20.95</v>
      </c>
      <c r="S35" s="9"/>
      <c r="AP35">
        <v>269</v>
      </c>
      <c r="AQ35" t="s">
        <v>143</v>
      </c>
      <c r="AR35">
        <v>2021</v>
      </c>
      <c r="AS35">
        <v>24.71</v>
      </c>
      <c r="AT35">
        <v>0.89</v>
      </c>
      <c r="AW35">
        <f t="shared" si="0"/>
        <v>269</v>
      </c>
      <c r="AX35">
        <f t="shared" si="1"/>
        <v>24.71</v>
      </c>
      <c r="AY35">
        <f t="shared" si="2"/>
        <v>0.89</v>
      </c>
    </row>
    <row r="36" spans="1:51" ht="12.75">
      <c r="A36" t="s">
        <v>29</v>
      </c>
      <c r="B36" s="1" t="s">
        <v>101</v>
      </c>
      <c r="C36">
        <v>270</v>
      </c>
      <c r="D36">
        <v>1084</v>
      </c>
      <c r="E36">
        <v>28</v>
      </c>
      <c r="F36">
        <v>25.4</v>
      </c>
      <c r="G36">
        <v>0.8500000000000001</v>
      </c>
      <c r="H36">
        <v>0.4499999999999993</v>
      </c>
      <c r="J36" s="6">
        <v>29.34</v>
      </c>
      <c r="S36" s="9"/>
      <c r="AP36">
        <v>270</v>
      </c>
      <c r="AQ36" t="s">
        <v>144</v>
      </c>
      <c r="AR36">
        <v>2021</v>
      </c>
      <c r="AS36">
        <v>25.4</v>
      </c>
      <c r="AT36">
        <v>0.85</v>
      </c>
      <c r="AW36">
        <f t="shared" si="0"/>
        <v>270</v>
      </c>
      <c r="AX36">
        <f t="shared" si="1"/>
        <v>25.4</v>
      </c>
      <c r="AY36">
        <f t="shared" si="2"/>
        <v>0.85</v>
      </c>
    </row>
    <row r="37" spans="1:51" ht="12.75">
      <c r="A37" t="s">
        <v>30</v>
      </c>
      <c r="B37" s="1" t="s">
        <v>102</v>
      </c>
      <c r="C37">
        <v>306</v>
      </c>
      <c r="D37">
        <v>1085</v>
      </c>
      <c r="E37">
        <v>67</v>
      </c>
      <c r="F37">
        <v>26.299999999999997</v>
      </c>
      <c r="G37">
        <v>0.9800000000000003</v>
      </c>
      <c r="H37">
        <v>1.3499999999999979</v>
      </c>
      <c r="J37" s="6">
        <v>34</v>
      </c>
      <c r="S37" s="9"/>
      <c r="AP37">
        <v>306</v>
      </c>
      <c r="AQ37" t="s">
        <v>145</v>
      </c>
      <c r="AR37">
        <v>2021</v>
      </c>
      <c r="AS37">
        <v>26.3</v>
      </c>
      <c r="AT37">
        <v>0.98</v>
      </c>
      <c r="AW37">
        <f t="shared" si="0"/>
        <v>306</v>
      </c>
      <c r="AX37">
        <f t="shared" si="1"/>
        <v>26.3</v>
      </c>
      <c r="AY37">
        <f t="shared" si="2"/>
        <v>0.98</v>
      </c>
    </row>
    <row r="38" spans="1:51" ht="12.75">
      <c r="A38" t="s">
        <v>31</v>
      </c>
      <c r="B38" s="1" t="s">
        <v>102</v>
      </c>
      <c r="C38">
        <v>316</v>
      </c>
      <c r="D38">
        <v>1085</v>
      </c>
      <c r="E38">
        <v>37</v>
      </c>
      <c r="F38">
        <v>25.3</v>
      </c>
      <c r="G38">
        <v>0.9600000000000001</v>
      </c>
      <c r="H38">
        <v>0.3500000000000014</v>
      </c>
      <c r="J38" s="6">
        <v>25.092</v>
      </c>
      <c r="S38" s="9"/>
      <c r="AP38">
        <v>316</v>
      </c>
      <c r="AQ38" t="s">
        <v>146</v>
      </c>
      <c r="AR38">
        <v>2021</v>
      </c>
      <c r="AS38">
        <v>25.3</v>
      </c>
      <c r="AT38">
        <v>0.96</v>
      </c>
      <c r="AW38">
        <f t="shared" si="0"/>
        <v>316</v>
      </c>
      <c r="AX38">
        <f t="shared" si="1"/>
        <v>25.3</v>
      </c>
      <c r="AY38">
        <f t="shared" si="2"/>
        <v>0.96</v>
      </c>
    </row>
    <row r="39" spans="1:51" ht="12.75">
      <c r="A39" t="s">
        <v>32</v>
      </c>
      <c r="B39" s="1" t="s">
        <v>102</v>
      </c>
      <c r="C39">
        <v>320</v>
      </c>
      <c r="D39">
        <v>1085</v>
      </c>
      <c r="E39">
        <v>15</v>
      </c>
      <c r="F39">
        <v>25.8</v>
      </c>
      <c r="G39">
        <v>1.08</v>
      </c>
      <c r="H39">
        <v>0.8500000000000014</v>
      </c>
      <c r="J39" s="6">
        <v>25</v>
      </c>
      <c r="S39" s="9"/>
      <c r="AP39">
        <v>320</v>
      </c>
      <c r="AQ39" t="s">
        <v>147</v>
      </c>
      <c r="AR39">
        <v>2021</v>
      </c>
      <c r="AS39">
        <v>25.8</v>
      </c>
      <c r="AT39">
        <v>1.08</v>
      </c>
      <c r="AW39">
        <f t="shared" si="0"/>
        <v>320</v>
      </c>
      <c r="AX39">
        <f t="shared" si="1"/>
        <v>25.8</v>
      </c>
      <c r="AY39">
        <f t="shared" si="2"/>
        <v>1.08</v>
      </c>
    </row>
    <row r="40" spans="1:51" ht="12.75">
      <c r="A40" t="s">
        <v>33</v>
      </c>
      <c r="B40" s="1" t="s">
        <v>102</v>
      </c>
      <c r="C40">
        <v>326</v>
      </c>
      <c r="D40">
        <v>1085</v>
      </c>
      <c r="E40">
        <v>47</v>
      </c>
      <c r="F40">
        <v>24.400000000000002</v>
      </c>
      <c r="G40">
        <v>1.0100000000000002</v>
      </c>
      <c r="H40">
        <v>0</v>
      </c>
      <c r="J40" s="6">
        <v>34</v>
      </c>
      <c r="S40" s="9"/>
      <c r="AP40">
        <v>326</v>
      </c>
      <c r="AQ40" t="s">
        <v>148</v>
      </c>
      <c r="AR40">
        <v>2021</v>
      </c>
      <c r="AS40">
        <v>24.4</v>
      </c>
      <c r="AT40">
        <v>1.01</v>
      </c>
      <c r="AW40">
        <f t="shared" si="0"/>
        <v>326</v>
      </c>
      <c r="AX40">
        <f t="shared" si="1"/>
        <v>24.4</v>
      </c>
      <c r="AY40">
        <f t="shared" si="2"/>
        <v>1.01</v>
      </c>
    </row>
    <row r="41" spans="1:51" ht="12.75">
      <c r="A41" t="s">
        <v>34</v>
      </c>
      <c r="B41" s="1" t="s">
        <v>102</v>
      </c>
      <c r="C41">
        <v>329</v>
      </c>
      <c r="D41">
        <v>1085</v>
      </c>
      <c r="E41">
        <v>71</v>
      </c>
      <c r="F41">
        <v>26.100000000000005</v>
      </c>
      <c r="G41">
        <v>0.9500000000000003</v>
      </c>
      <c r="H41">
        <v>1.1500000000000057</v>
      </c>
      <c r="J41" s="6">
        <v>24.740000000000002</v>
      </c>
      <c r="S41" s="9"/>
      <c r="AP41">
        <v>329</v>
      </c>
      <c r="AQ41" t="s">
        <v>149</v>
      </c>
      <c r="AR41">
        <v>2021</v>
      </c>
      <c r="AS41">
        <v>26.1</v>
      </c>
      <c r="AT41">
        <v>0.95</v>
      </c>
      <c r="AW41">
        <f t="shared" si="0"/>
        <v>329</v>
      </c>
      <c r="AX41">
        <f t="shared" si="1"/>
        <v>26.1</v>
      </c>
      <c r="AY41">
        <f t="shared" si="2"/>
        <v>0.95</v>
      </c>
    </row>
    <row r="42" spans="1:51" ht="12.75">
      <c r="A42" t="s">
        <v>35</v>
      </c>
      <c r="B42" s="1" t="s">
        <v>102</v>
      </c>
      <c r="C42">
        <v>330</v>
      </c>
      <c r="D42">
        <v>1085</v>
      </c>
      <c r="E42">
        <v>79</v>
      </c>
      <c r="F42">
        <v>25.099999999999994</v>
      </c>
      <c r="G42">
        <v>0.9600000000000001</v>
      </c>
      <c r="H42">
        <v>0.14999999999999503</v>
      </c>
      <c r="J42" s="6">
        <v>25.3</v>
      </c>
      <c r="S42" s="9"/>
      <c r="AP42">
        <v>330</v>
      </c>
      <c r="AQ42" t="s">
        <v>150</v>
      </c>
      <c r="AR42">
        <v>2021</v>
      </c>
      <c r="AS42">
        <v>25.1</v>
      </c>
      <c r="AT42">
        <v>0.96</v>
      </c>
      <c r="AW42">
        <f t="shared" si="0"/>
        <v>330</v>
      </c>
      <c r="AX42">
        <f t="shared" si="1"/>
        <v>25.1</v>
      </c>
      <c r="AY42">
        <f t="shared" si="2"/>
        <v>0.96</v>
      </c>
    </row>
    <row r="43" spans="1:51" ht="12.75">
      <c r="A43" t="s">
        <v>36</v>
      </c>
      <c r="B43" s="1" t="s">
        <v>102</v>
      </c>
      <c r="C43">
        <v>336</v>
      </c>
      <c r="D43">
        <v>1085</v>
      </c>
      <c r="E43">
        <v>82</v>
      </c>
      <c r="F43">
        <v>25.999999999999996</v>
      </c>
      <c r="G43">
        <v>1.1</v>
      </c>
      <c r="H43">
        <v>1.0499999999999972</v>
      </c>
      <c r="J43" s="6">
        <v>21.52</v>
      </c>
      <c r="S43" s="9"/>
      <c r="AP43">
        <v>336</v>
      </c>
      <c r="AQ43" t="s">
        <v>151</v>
      </c>
      <c r="AR43">
        <v>2021</v>
      </c>
      <c r="AS43">
        <v>26</v>
      </c>
      <c r="AT43">
        <v>1.1</v>
      </c>
      <c r="AW43">
        <f t="shared" si="0"/>
        <v>336</v>
      </c>
      <c r="AX43">
        <f t="shared" si="1"/>
        <v>26</v>
      </c>
      <c r="AY43">
        <f t="shared" si="2"/>
        <v>1.1</v>
      </c>
    </row>
    <row r="44" spans="1:51" ht="12.75">
      <c r="A44" t="s">
        <v>37</v>
      </c>
      <c r="B44" s="1" t="s">
        <v>102</v>
      </c>
      <c r="C44">
        <v>340</v>
      </c>
      <c r="D44">
        <v>1085</v>
      </c>
      <c r="E44">
        <v>81</v>
      </c>
      <c r="F44">
        <v>26.299999999999997</v>
      </c>
      <c r="G44">
        <v>0.9500000000000003</v>
      </c>
      <c r="H44">
        <v>1.3499999999999979</v>
      </c>
      <c r="J44" s="6">
        <v>25.74</v>
      </c>
      <c r="S44" s="9"/>
      <c r="AP44">
        <v>340</v>
      </c>
      <c r="AQ44" t="s">
        <v>152</v>
      </c>
      <c r="AR44">
        <v>2021</v>
      </c>
      <c r="AS44">
        <v>26.3</v>
      </c>
      <c r="AT44">
        <v>0.95</v>
      </c>
      <c r="AW44">
        <f t="shared" si="0"/>
        <v>340</v>
      </c>
      <c r="AX44">
        <f t="shared" si="1"/>
        <v>26.3</v>
      </c>
      <c r="AY44">
        <f t="shared" si="2"/>
        <v>0.95</v>
      </c>
    </row>
    <row r="45" spans="1:51" ht="12.75">
      <c r="A45" t="s">
        <v>38</v>
      </c>
      <c r="B45" s="1" t="s">
        <v>102</v>
      </c>
      <c r="C45">
        <v>350</v>
      </c>
      <c r="D45">
        <v>1085</v>
      </c>
      <c r="E45">
        <v>53</v>
      </c>
      <c r="F45">
        <v>25.310000000000006</v>
      </c>
      <c r="G45">
        <v>1.0500000000000003</v>
      </c>
      <c r="H45">
        <v>0.36000000000000654</v>
      </c>
      <c r="J45" s="6">
        <v>28.23</v>
      </c>
      <c r="S45" s="9"/>
      <c r="AP45">
        <v>350</v>
      </c>
      <c r="AQ45" t="s">
        <v>153</v>
      </c>
      <c r="AR45">
        <v>2021</v>
      </c>
      <c r="AS45">
        <v>25.31</v>
      </c>
      <c r="AT45">
        <v>1.05</v>
      </c>
      <c r="AW45">
        <f t="shared" si="0"/>
        <v>350</v>
      </c>
      <c r="AX45">
        <f t="shared" si="1"/>
        <v>25.31</v>
      </c>
      <c r="AY45">
        <f t="shared" si="2"/>
        <v>1.05</v>
      </c>
    </row>
    <row r="46" spans="1:51" ht="12.75">
      <c r="A46" t="s">
        <v>39</v>
      </c>
      <c r="B46" s="1" t="s">
        <v>102</v>
      </c>
      <c r="C46">
        <v>360</v>
      </c>
      <c r="D46">
        <v>1085</v>
      </c>
      <c r="E46">
        <v>55</v>
      </c>
      <c r="F46">
        <v>26.299999999999997</v>
      </c>
      <c r="G46">
        <v>1.2300000000000002</v>
      </c>
      <c r="H46">
        <v>1.3499999999999979</v>
      </c>
      <c r="J46" s="6">
        <v>33.09</v>
      </c>
      <c r="S46" s="9"/>
      <c r="AP46">
        <v>360</v>
      </c>
      <c r="AQ46" t="s">
        <v>154</v>
      </c>
      <c r="AR46">
        <v>2021</v>
      </c>
      <c r="AS46">
        <v>26.3</v>
      </c>
      <c r="AT46">
        <v>1.23</v>
      </c>
      <c r="AW46">
        <f t="shared" si="0"/>
        <v>360</v>
      </c>
      <c r="AX46">
        <f t="shared" si="1"/>
        <v>26.3</v>
      </c>
      <c r="AY46">
        <f t="shared" si="2"/>
        <v>1.23</v>
      </c>
    </row>
    <row r="47" spans="1:51" ht="12.75">
      <c r="A47" t="s">
        <v>40</v>
      </c>
      <c r="B47" s="1" t="s">
        <v>102</v>
      </c>
      <c r="C47">
        <v>370</v>
      </c>
      <c r="D47">
        <v>1085</v>
      </c>
      <c r="E47">
        <v>64</v>
      </c>
      <c r="F47">
        <v>25</v>
      </c>
      <c r="G47">
        <v>0.9800000000000003</v>
      </c>
      <c r="H47">
        <v>0.05000000000000071</v>
      </c>
      <c r="J47" s="6">
        <v>25</v>
      </c>
      <c r="S47" s="9"/>
      <c r="AP47">
        <v>370</v>
      </c>
      <c r="AQ47" t="s">
        <v>155</v>
      </c>
      <c r="AR47">
        <v>2021</v>
      </c>
      <c r="AS47">
        <v>25</v>
      </c>
      <c r="AT47">
        <v>0.98</v>
      </c>
      <c r="AW47">
        <f t="shared" si="0"/>
        <v>370</v>
      </c>
      <c r="AX47">
        <f t="shared" si="1"/>
        <v>25</v>
      </c>
      <c r="AY47">
        <f t="shared" si="2"/>
        <v>0.98</v>
      </c>
    </row>
    <row r="48" spans="1:51" ht="12.75">
      <c r="A48" t="s">
        <v>41</v>
      </c>
      <c r="B48" s="1" t="s">
        <v>102</v>
      </c>
      <c r="C48">
        <v>376</v>
      </c>
      <c r="D48">
        <v>1085</v>
      </c>
      <c r="E48">
        <v>29</v>
      </c>
      <c r="F48">
        <v>25.8</v>
      </c>
      <c r="G48">
        <v>1.1600000000000004</v>
      </c>
      <c r="H48">
        <v>0.8500000000000014</v>
      </c>
      <c r="J48" s="6">
        <v>32.34</v>
      </c>
      <c r="S48" s="9"/>
      <c r="AP48">
        <v>376</v>
      </c>
      <c r="AQ48" t="s">
        <v>156</v>
      </c>
      <c r="AR48">
        <v>2021</v>
      </c>
      <c r="AS48">
        <v>25.8</v>
      </c>
      <c r="AT48">
        <v>1.16</v>
      </c>
      <c r="AW48">
        <f t="shared" si="0"/>
        <v>376</v>
      </c>
      <c r="AX48">
        <f t="shared" si="1"/>
        <v>25.8</v>
      </c>
      <c r="AY48">
        <f t="shared" si="2"/>
        <v>1.16</v>
      </c>
    </row>
    <row r="49" spans="1:51" ht="12.75">
      <c r="A49" t="s">
        <v>42</v>
      </c>
      <c r="B49" s="1" t="s">
        <v>102</v>
      </c>
      <c r="C49">
        <v>390</v>
      </c>
      <c r="D49">
        <v>1085</v>
      </c>
      <c r="E49">
        <v>96</v>
      </c>
      <c r="F49">
        <v>25.200000000000006</v>
      </c>
      <c r="G49">
        <v>1.0200000000000002</v>
      </c>
      <c r="H49">
        <v>0.2500000000000071</v>
      </c>
      <c r="J49" s="6">
        <v>32.32</v>
      </c>
      <c r="S49" s="9"/>
      <c r="AP49">
        <v>390</v>
      </c>
      <c r="AQ49" t="s">
        <v>157</v>
      </c>
      <c r="AR49">
        <v>2021</v>
      </c>
      <c r="AS49">
        <v>25.2</v>
      </c>
      <c r="AT49">
        <v>1.02</v>
      </c>
      <c r="AW49">
        <f t="shared" si="0"/>
        <v>390</v>
      </c>
      <c r="AX49">
        <f t="shared" si="1"/>
        <v>25.2</v>
      </c>
      <c r="AY49">
        <f t="shared" si="2"/>
        <v>1.02</v>
      </c>
    </row>
    <row r="50" spans="1:51" ht="12.75">
      <c r="A50" t="s">
        <v>43</v>
      </c>
      <c r="B50" s="1" t="s">
        <v>101</v>
      </c>
      <c r="C50">
        <v>400</v>
      </c>
      <c r="D50">
        <v>1084</v>
      </c>
      <c r="E50">
        <v>6</v>
      </c>
      <c r="F50">
        <v>26.200000000000003</v>
      </c>
      <c r="G50">
        <v>0.9300000000000003</v>
      </c>
      <c r="H50">
        <v>1.2500000000000036</v>
      </c>
      <c r="J50" s="6">
        <v>34</v>
      </c>
      <c r="S50" s="9"/>
      <c r="AP50">
        <v>400</v>
      </c>
      <c r="AQ50" t="s">
        <v>158</v>
      </c>
      <c r="AR50">
        <v>2021</v>
      </c>
      <c r="AS50">
        <v>26.2</v>
      </c>
      <c r="AT50">
        <v>0.93</v>
      </c>
      <c r="AW50">
        <f t="shared" si="0"/>
        <v>400</v>
      </c>
      <c r="AX50">
        <f t="shared" si="1"/>
        <v>26.2</v>
      </c>
      <c r="AY50">
        <f t="shared" si="2"/>
        <v>0.93</v>
      </c>
    </row>
    <row r="51" spans="1:51" ht="12.75">
      <c r="A51" t="s">
        <v>44</v>
      </c>
      <c r="B51" s="1" t="s">
        <v>103</v>
      </c>
      <c r="C51">
        <v>410</v>
      </c>
      <c r="D51">
        <v>1083</v>
      </c>
      <c r="E51">
        <v>59</v>
      </c>
      <c r="F51">
        <v>25.8</v>
      </c>
      <c r="G51">
        <v>0.9000000000000002</v>
      </c>
      <c r="H51">
        <v>0.8500000000000014</v>
      </c>
      <c r="J51" s="6">
        <v>21.29</v>
      </c>
      <c r="S51" s="9"/>
      <c r="AP51">
        <v>410</v>
      </c>
      <c r="AQ51" t="s">
        <v>159</v>
      </c>
      <c r="AR51">
        <v>2021</v>
      </c>
      <c r="AS51">
        <v>25.8</v>
      </c>
      <c r="AT51">
        <v>0.9</v>
      </c>
      <c r="AW51">
        <f t="shared" si="0"/>
        <v>410</v>
      </c>
      <c r="AX51">
        <f t="shared" si="1"/>
        <v>25.8</v>
      </c>
      <c r="AY51">
        <f t="shared" si="2"/>
        <v>0.9</v>
      </c>
    </row>
    <row r="52" spans="1:51" ht="12.75">
      <c r="A52" t="s">
        <v>45</v>
      </c>
      <c r="B52" s="1" t="s">
        <v>103</v>
      </c>
      <c r="C52">
        <v>420</v>
      </c>
      <c r="D52">
        <v>1083</v>
      </c>
      <c r="E52">
        <v>3</v>
      </c>
      <c r="F52">
        <v>26.100000000000005</v>
      </c>
      <c r="G52">
        <v>0.9500000000000003</v>
      </c>
      <c r="H52">
        <v>1.1500000000000057</v>
      </c>
      <c r="J52" s="6">
        <v>22.12</v>
      </c>
      <c r="S52" s="9"/>
      <c r="AP52">
        <v>420</v>
      </c>
      <c r="AQ52" t="s">
        <v>160</v>
      </c>
      <c r="AR52">
        <v>2021</v>
      </c>
      <c r="AS52">
        <v>26.1</v>
      </c>
      <c r="AT52">
        <v>0.95</v>
      </c>
      <c r="AW52">
        <f aca="true" t="shared" si="3" ref="AW52:AW103">+AP52-U52</f>
        <v>420</v>
      </c>
      <c r="AX52">
        <f aca="true" t="shared" si="4" ref="AX52:AX103">+AS52-100*Y52</f>
        <v>26.1</v>
      </c>
      <c r="AY52">
        <f aca="true" t="shared" si="5" ref="AY52:AY103">+AT52-100*AC52</f>
        <v>0.95</v>
      </c>
    </row>
    <row r="53" spans="1:51" ht="12.75">
      <c r="A53" t="s">
        <v>46</v>
      </c>
      <c r="B53" s="1" t="s">
        <v>103</v>
      </c>
      <c r="C53">
        <v>430</v>
      </c>
      <c r="D53">
        <v>1083</v>
      </c>
      <c r="E53">
        <v>23</v>
      </c>
      <c r="F53">
        <v>26.100000000000005</v>
      </c>
      <c r="G53">
        <v>1.0500000000000003</v>
      </c>
      <c r="H53">
        <v>1.1500000000000057</v>
      </c>
      <c r="J53" s="6">
        <v>22.849999999999998</v>
      </c>
      <c r="S53" s="9"/>
      <c r="AP53">
        <v>430</v>
      </c>
      <c r="AQ53" t="s">
        <v>161</v>
      </c>
      <c r="AR53">
        <v>2021</v>
      </c>
      <c r="AS53">
        <v>26.1</v>
      </c>
      <c r="AT53">
        <v>1.05</v>
      </c>
      <c r="AW53">
        <f t="shared" si="3"/>
        <v>430</v>
      </c>
      <c r="AX53">
        <f t="shared" si="4"/>
        <v>26.1</v>
      </c>
      <c r="AY53">
        <f t="shared" si="5"/>
        <v>1.05</v>
      </c>
    </row>
    <row r="54" spans="1:51" ht="12.75">
      <c r="A54" t="s">
        <v>47</v>
      </c>
      <c r="B54" s="1" t="s">
        <v>103</v>
      </c>
      <c r="C54">
        <v>440</v>
      </c>
      <c r="D54">
        <v>1083</v>
      </c>
      <c r="E54">
        <v>48</v>
      </c>
      <c r="F54">
        <v>26.200000000000003</v>
      </c>
      <c r="G54">
        <v>0.9800000000000003</v>
      </c>
      <c r="H54">
        <v>1.2500000000000036</v>
      </c>
      <c r="J54" s="6">
        <v>30.3</v>
      </c>
      <c r="S54" s="9"/>
      <c r="AP54">
        <v>440</v>
      </c>
      <c r="AQ54" t="s">
        <v>162</v>
      </c>
      <c r="AR54">
        <v>2021</v>
      </c>
      <c r="AS54">
        <v>26.2</v>
      </c>
      <c r="AT54">
        <v>0.98</v>
      </c>
      <c r="AW54">
        <f t="shared" si="3"/>
        <v>440</v>
      </c>
      <c r="AX54">
        <f t="shared" si="4"/>
        <v>26.2</v>
      </c>
      <c r="AY54">
        <f t="shared" si="5"/>
        <v>0.98</v>
      </c>
    </row>
    <row r="55" spans="1:51" ht="12.75">
      <c r="A55" t="s">
        <v>48</v>
      </c>
      <c r="B55" s="1" t="s">
        <v>103</v>
      </c>
      <c r="C55">
        <v>450</v>
      </c>
      <c r="D55">
        <v>1083</v>
      </c>
      <c r="E55">
        <v>63</v>
      </c>
      <c r="F55">
        <v>26.299999999999997</v>
      </c>
      <c r="G55">
        <v>1.1</v>
      </c>
      <c r="H55">
        <v>1.3499999999999979</v>
      </c>
      <c r="J55" s="6">
        <v>27.830000000000002</v>
      </c>
      <c r="S55" s="9"/>
      <c r="AP55">
        <v>450</v>
      </c>
      <c r="AQ55" t="s">
        <v>163</v>
      </c>
      <c r="AR55">
        <v>2021</v>
      </c>
      <c r="AS55">
        <v>26.3</v>
      </c>
      <c r="AT55">
        <v>1.1</v>
      </c>
      <c r="AW55">
        <f t="shared" si="3"/>
        <v>450</v>
      </c>
      <c r="AX55">
        <f t="shared" si="4"/>
        <v>26.3</v>
      </c>
      <c r="AY55">
        <f t="shared" si="5"/>
        <v>1.1</v>
      </c>
    </row>
    <row r="56" spans="1:51" ht="12.75">
      <c r="A56" t="s">
        <v>49</v>
      </c>
      <c r="B56" s="1" t="s">
        <v>103</v>
      </c>
      <c r="C56">
        <v>461</v>
      </c>
      <c r="D56">
        <v>1083</v>
      </c>
      <c r="E56">
        <v>66</v>
      </c>
      <c r="F56">
        <v>25.429999999999996</v>
      </c>
      <c r="G56">
        <v>0.6799999999999999</v>
      </c>
      <c r="H56">
        <v>0.4799999999999969</v>
      </c>
      <c r="J56" s="6">
        <v>21.71</v>
      </c>
      <c r="S56" s="9"/>
      <c r="AP56">
        <v>461</v>
      </c>
      <c r="AQ56" t="s">
        <v>164</v>
      </c>
      <c r="AR56">
        <v>2021</v>
      </c>
      <c r="AS56">
        <v>25.43</v>
      </c>
      <c r="AT56">
        <v>0.68</v>
      </c>
      <c r="AW56">
        <f t="shared" si="3"/>
        <v>461</v>
      </c>
      <c r="AX56">
        <f t="shared" si="4"/>
        <v>25.43</v>
      </c>
      <c r="AY56">
        <f t="shared" si="5"/>
        <v>0.68</v>
      </c>
    </row>
    <row r="57" spans="1:51" ht="12.75">
      <c r="A57" t="s">
        <v>50</v>
      </c>
      <c r="B57" s="1" t="s">
        <v>103</v>
      </c>
      <c r="C57">
        <v>479</v>
      </c>
      <c r="D57">
        <v>1083</v>
      </c>
      <c r="E57">
        <v>84</v>
      </c>
      <c r="F57">
        <v>26.299999999999997</v>
      </c>
      <c r="G57">
        <v>1.0200000000000002</v>
      </c>
      <c r="H57">
        <v>1.3499999999999979</v>
      </c>
      <c r="J57" s="6">
        <v>23.32</v>
      </c>
      <c r="S57" s="9"/>
      <c r="AP57">
        <v>479</v>
      </c>
      <c r="AQ57" t="s">
        <v>165</v>
      </c>
      <c r="AR57">
        <v>2021</v>
      </c>
      <c r="AS57">
        <v>26.3</v>
      </c>
      <c r="AT57">
        <v>1.02</v>
      </c>
      <c r="AW57">
        <f t="shared" si="3"/>
        <v>479</v>
      </c>
      <c r="AX57">
        <f t="shared" si="4"/>
        <v>26.3</v>
      </c>
      <c r="AY57">
        <f t="shared" si="5"/>
        <v>1.02</v>
      </c>
    </row>
    <row r="58" spans="1:51" ht="12.75">
      <c r="A58" t="s">
        <v>51</v>
      </c>
      <c r="B58" s="1" t="s">
        <v>103</v>
      </c>
      <c r="C58">
        <v>480</v>
      </c>
      <c r="D58">
        <v>1083</v>
      </c>
      <c r="E58">
        <v>62</v>
      </c>
      <c r="F58">
        <v>25.999999999999996</v>
      </c>
      <c r="G58">
        <v>1.04</v>
      </c>
      <c r="H58">
        <v>1.0499999999999972</v>
      </c>
      <c r="J58" s="6">
        <v>29.98</v>
      </c>
      <c r="S58" s="9"/>
      <c r="AP58">
        <v>480</v>
      </c>
      <c r="AQ58" t="s">
        <v>166</v>
      </c>
      <c r="AR58">
        <v>2021</v>
      </c>
      <c r="AS58">
        <v>26</v>
      </c>
      <c r="AT58">
        <v>1.04</v>
      </c>
      <c r="AW58">
        <f t="shared" si="3"/>
        <v>480</v>
      </c>
      <c r="AX58">
        <f t="shared" si="4"/>
        <v>26</v>
      </c>
      <c r="AY58">
        <f t="shared" si="5"/>
        <v>1.04</v>
      </c>
    </row>
    <row r="59" spans="1:51" ht="12.75">
      <c r="A59" t="s">
        <v>52</v>
      </c>
      <c r="B59" s="1" t="s">
        <v>103</v>
      </c>
      <c r="C59">
        <v>482</v>
      </c>
      <c r="D59">
        <v>1083</v>
      </c>
      <c r="E59">
        <v>52</v>
      </c>
      <c r="F59">
        <v>26.299999999999997</v>
      </c>
      <c r="G59">
        <v>1.14</v>
      </c>
      <c r="H59">
        <v>1.3499999999999979</v>
      </c>
      <c r="J59" s="6">
        <v>24.57</v>
      </c>
      <c r="S59" s="9"/>
      <c r="AP59">
        <v>482</v>
      </c>
      <c r="AQ59" t="s">
        <v>167</v>
      </c>
      <c r="AR59">
        <v>2021</v>
      </c>
      <c r="AS59">
        <v>26.3</v>
      </c>
      <c r="AT59">
        <v>1.14</v>
      </c>
      <c r="AW59">
        <f t="shared" si="3"/>
        <v>482</v>
      </c>
      <c r="AX59">
        <f t="shared" si="4"/>
        <v>26.3</v>
      </c>
      <c r="AY59">
        <f t="shared" si="5"/>
        <v>1.14</v>
      </c>
    </row>
    <row r="60" spans="1:51" ht="12.75">
      <c r="A60" t="s">
        <v>53</v>
      </c>
      <c r="B60" s="1" t="s">
        <v>103</v>
      </c>
      <c r="C60">
        <v>492</v>
      </c>
      <c r="D60">
        <v>1083</v>
      </c>
      <c r="E60">
        <v>97</v>
      </c>
      <c r="F60">
        <v>26.100000000000005</v>
      </c>
      <c r="G60">
        <v>1.07</v>
      </c>
      <c r="H60">
        <v>1.1500000000000057</v>
      </c>
      <c r="J60" s="6">
        <v>30</v>
      </c>
      <c r="S60" s="9"/>
      <c r="AP60">
        <v>492</v>
      </c>
      <c r="AQ60" t="s">
        <v>168</v>
      </c>
      <c r="AR60">
        <v>2021</v>
      </c>
      <c r="AS60">
        <v>26.1</v>
      </c>
      <c r="AT60">
        <v>1.07</v>
      </c>
      <c r="AW60">
        <f t="shared" si="3"/>
        <v>492</v>
      </c>
      <c r="AX60">
        <f t="shared" si="4"/>
        <v>26.1</v>
      </c>
      <c r="AY60">
        <f t="shared" si="5"/>
        <v>1.07</v>
      </c>
    </row>
    <row r="61" spans="1:51" ht="12.75">
      <c r="A61" t="s">
        <v>54</v>
      </c>
      <c r="B61" s="1" t="s">
        <v>103</v>
      </c>
      <c r="C61">
        <v>510</v>
      </c>
      <c r="D61">
        <v>1083</v>
      </c>
      <c r="E61">
        <v>30</v>
      </c>
      <c r="F61">
        <v>26.299999999999997</v>
      </c>
      <c r="G61">
        <v>0.9500000000000003</v>
      </c>
      <c r="H61">
        <v>1.3499999999999979</v>
      </c>
      <c r="J61" s="6">
        <v>24.36</v>
      </c>
      <c r="S61" s="9"/>
      <c r="AP61">
        <v>510</v>
      </c>
      <c r="AQ61" t="s">
        <v>169</v>
      </c>
      <c r="AR61">
        <v>2021</v>
      </c>
      <c r="AS61">
        <v>26.3</v>
      </c>
      <c r="AT61">
        <v>0.95</v>
      </c>
      <c r="AW61">
        <f t="shared" si="3"/>
        <v>510</v>
      </c>
      <c r="AX61">
        <f t="shared" si="4"/>
        <v>26.3</v>
      </c>
      <c r="AY61">
        <f t="shared" si="5"/>
        <v>0.95</v>
      </c>
    </row>
    <row r="62" spans="1:51" ht="12.75">
      <c r="A62" t="s">
        <v>55</v>
      </c>
      <c r="B62" s="1" t="s">
        <v>103</v>
      </c>
      <c r="C62">
        <v>530</v>
      </c>
      <c r="D62">
        <v>1083</v>
      </c>
      <c r="E62">
        <v>5</v>
      </c>
      <c r="F62">
        <v>24</v>
      </c>
      <c r="G62">
        <v>0.89</v>
      </c>
      <c r="H62">
        <v>0</v>
      </c>
      <c r="J62" s="6">
        <v>18.48</v>
      </c>
      <c r="S62" s="9"/>
      <c r="AP62">
        <v>530</v>
      </c>
      <c r="AQ62" t="s">
        <v>170</v>
      </c>
      <c r="AR62">
        <v>2021</v>
      </c>
      <c r="AS62">
        <v>24</v>
      </c>
      <c r="AT62">
        <v>0.89</v>
      </c>
      <c r="AW62">
        <f t="shared" si="3"/>
        <v>530</v>
      </c>
      <c r="AX62">
        <f t="shared" si="4"/>
        <v>24</v>
      </c>
      <c r="AY62">
        <f t="shared" si="5"/>
        <v>0.89</v>
      </c>
    </row>
    <row r="63" spans="1:51" ht="12.75">
      <c r="A63" t="s">
        <v>56</v>
      </c>
      <c r="B63" s="1" t="s">
        <v>103</v>
      </c>
      <c r="C63">
        <v>540</v>
      </c>
      <c r="D63">
        <v>1083</v>
      </c>
      <c r="E63">
        <v>86</v>
      </c>
      <c r="F63">
        <v>25.7</v>
      </c>
      <c r="G63">
        <v>0.9100000000000003</v>
      </c>
      <c r="H63">
        <v>0.75</v>
      </c>
      <c r="J63" s="6">
        <v>27.099999999999998</v>
      </c>
      <c r="S63" s="9"/>
      <c r="AP63">
        <v>540</v>
      </c>
      <c r="AQ63" t="s">
        <v>171</v>
      </c>
      <c r="AR63">
        <v>2021</v>
      </c>
      <c r="AS63">
        <v>25.7</v>
      </c>
      <c r="AT63">
        <v>0.91</v>
      </c>
      <c r="AW63">
        <f t="shared" si="3"/>
        <v>540</v>
      </c>
      <c r="AX63">
        <f t="shared" si="4"/>
        <v>25.7</v>
      </c>
      <c r="AY63">
        <f t="shared" si="5"/>
        <v>0.91</v>
      </c>
    </row>
    <row r="64" spans="1:51" ht="12.75">
      <c r="A64" t="s">
        <v>57</v>
      </c>
      <c r="B64" s="1" t="s">
        <v>103</v>
      </c>
      <c r="C64">
        <v>550</v>
      </c>
      <c r="D64">
        <v>1083</v>
      </c>
      <c r="E64">
        <v>88</v>
      </c>
      <c r="F64">
        <v>25.3</v>
      </c>
      <c r="G64">
        <v>1.1600000000000004</v>
      </c>
      <c r="H64">
        <v>0.3500000000000014</v>
      </c>
      <c r="J64" s="6">
        <v>21.24</v>
      </c>
      <c r="S64" s="9"/>
      <c r="AP64">
        <v>550</v>
      </c>
      <c r="AQ64" t="s">
        <v>172</v>
      </c>
      <c r="AR64">
        <v>2021</v>
      </c>
      <c r="AS64">
        <v>25.3</v>
      </c>
      <c r="AT64">
        <v>1.16</v>
      </c>
      <c r="AW64">
        <f t="shared" si="3"/>
        <v>550</v>
      </c>
      <c r="AX64">
        <f t="shared" si="4"/>
        <v>25.3</v>
      </c>
      <c r="AY64">
        <f t="shared" si="5"/>
        <v>1.16</v>
      </c>
    </row>
    <row r="65" spans="1:51" ht="12.75">
      <c r="A65" t="s">
        <v>58</v>
      </c>
      <c r="B65" s="1" t="s">
        <v>103</v>
      </c>
      <c r="C65">
        <v>561</v>
      </c>
      <c r="D65">
        <v>1083</v>
      </c>
      <c r="E65">
        <v>11</v>
      </c>
      <c r="F65">
        <v>25.8</v>
      </c>
      <c r="G65">
        <v>0.8100000000000002</v>
      </c>
      <c r="H65">
        <v>0.8500000000000014</v>
      </c>
      <c r="J65" s="6">
        <v>25.29</v>
      </c>
      <c r="S65" s="9"/>
      <c r="AP65">
        <v>561</v>
      </c>
      <c r="AQ65" t="s">
        <v>173</v>
      </c>
      <c r="AR65">
        <v>2021</v>
      </c>
      <c r="AS65">
        <v>25.8</v>
      </c>
      <c r="AT65">
        <v>0.81</v>
      </c>
      <c r="AW65">
        <f t="shared" si="3"/>
        <v>561</v>
      </c>
      <c r="AX65">
        <f t="shared" si="4"/>
        <v>25.8</v>
      </c>
      <c r="AY65">
        <f t="shared" si="5"/>
        <v>0.81</v>
      </c>
    </row>
    <row r="66" spans="1:51" ht="12.75">
      <c r="A66" t="s">
        <v>59</v>
      </c>
      <c r="B66" s="1" t="s">
        <v>103</v>
      </c>
      <c r="C66">
        <v>563</v>
      </c>
      <c r="D66">
        <v>1083</v>
      </c>
      <c r="E66">
        <v>12</v>
      </c>
      <c r="F66">
        <v>25.230000000000004</v>
      </c>
      <c r="G66">
        <v>1.14</v>
      </c>
      <c r="H66">
        <v>0.2800000000000047</v>
      </c>
      <c r="J66" s="6">
        <v>34</v>
      </c>
      <c r="S66" s="9"/>
      <c r="AP66">
        <v>563</v>
      </c>
      <c r="AQ66" t="s">
        <v>174</v>
      </c>
      <c r="AR66">
        <v>2021</v>
      </c>
      <c r="AS66">
        <v>25.23</v>
      </c>
      <c r="AT66">
        <v>1.14</v>
      </c>
      <c r="AW66">
        <f t="shared" si="3"/>
        <v>563</v>
      </c>
      <c r="AX66">
        <f t="shared" si="4"/>
        <v>25.23</v>
      </c>
      <c r="AY66">
        <f t="shared" si="5"/>
        <v>1.14</v>
      </c>
    </row>
    <row r="67" spans="1:51" ht="12.75">
      <c r="A67" t="s">
        <v>60</v>
      </c>
      <c r="B67" s="1" t="s">
        <v>103</v>
      </c>
      <c r="C67">
        <v>573</v>
      </c>
      <c r="D67">
        <v>1083</v>
      </c>
      <c r="E67">
        <v>91</v>
      </c>
      <c r="F67">
        <v>25.099999999999994</v>
      </c>
      <c r="G67">
        <v>0.9600000000000001</v>
      </c>
      <c r="H67">
        <v>0.14999999999999503</v>
      </c>
      <c r="J67" s="6">
        <v>31.56</v>
      </c>
      <c r="S67" s="9"/>
      <c r="AP67">
        <v>573</v>
      </c>
      <c r="AQ67" t="s">
        <v>175</v>
      </c>
      <c r="AR67">
        <v>2021</v>
      </c>
      <c r="AS67">
        <v>25.1</v>
      </c>
      <c r="AT67">
        <v>0.96</v>
      </c>
      <c r="AW67">
        <f t="shared" si="3"/>
        <v>573</v>
      </c>
      <c r="AX67">
        <f t="shared" si="4"/>
        <v>25.1</v>
      </c>
      <c r="AY67">
        <f t="shared" si="5"/>
        <v>0.96</v>
      </c>
    </row>
    <row r="68" spans="1:51" ht="12.75">
      <c r="A68" t="s">
        <v>61</v>
      </c>
      <c r="B68" s="1" t="s">
        <v>103</v>
      </c>
      <c r="C68">
        <v>575</v>
      </c>
      <c r="D68">
        <v>1083</v>
      </c>
      <c r="E68">
        <v>92</v>
      </c>
      <c r="F68">
        <v>25.200000000000006</v>
      </c>
      <c r="G68">
        <v>1.06</v>
      </c>
      <c r="H68">
        <v>0.2500000000000071</v>
      </c>
      <c r="J68" s="6">
        <v>20.36</v>
      </c>
      <c r="S68" s="9"/>
      <c r="AP68">
        <v>575</v>
      </c>
      <c r="AQ68" t="s">
        <v>176</v>
      </c>
      <c r="AR68">
        <v>2021</v>
      </c>
      <c r="AS68">
        <v>25.2</v>
      </c>
      <c r="AT68">
        <v>1.06</v>
      </c>
      <c r="AW68">
        <f t="shared" si="3"/>
        <v>575</v>
      </c>
      <c r="AX68">
        <f t="shared" si="4"/>
        <v>25.2</v>
      </c>
      <c r="AY68">
        <f t="shared" si="5"/>
        <v>1.06</v>
      </c>
    </row>
    <row r="69" spans="1:51" ht="12.75">
      <c r="A69" t="s">
        <v>62</v>
      </c>
      <c r="B69" s="1" t="s">
        <v>103</v>
      </c>
      <c r="C69">
        <v>580</v>
      </c>
      <c r="D69">
        <v>1083</v>
      </c>
      <c r="E69">
        <v>98</v>
      </c>
      <c r="F69">
        <v>25.6</v>
      </c>
      <c r="G69">
        <v>0.9500000000000003</v>
      </c>
      <c r="H69">
        <v>0.6500000000000021</v>
      </c>
      <c r="J69" s="6">
        <v>18.9</v>
      </c>
      <c r="S69" s="9"/>
      <c r="AP69">
        <v>580</v>
      </c>
      <c r="AQ69" t="s">
        <v>177</v>
      </c>
      <c r="AR69">
        <v>2021</v>
      </c>
      <c r="AS69">
        <v>25.6</v>
      </c>
      <c r="AT69">
        <v>0.95</v>
      </c>
      <c r="AW69">
        <f t="shared" si="3"/>
        <v>580</v>
      </c>
      <c r="AX69">
        <f t="shared" si="4"/>
        <v>25.6</v>
      </c>
      <c r="AY69">
        <f t="shared" si="5"/>
        <v>0.95</v>
      </c>
    </row>
    <row r="70" spans="1:51" ht="12.75">
      <c r="A70" t="s">
        <v>63</v>
      </c>
      <c r="B70" s="1" t="s">
        <v>103</v>
      </c>
      <c r="C70">
        <v>607</v>
      </c>
      <c r="D70">
        <v>1083</v>
      </c>
      <c r="E70">
        <v>17</v>
      </c>
      <c r="F70">
        <v>25.5</v>
      </c>
      <c r="G70">
        <v>0.88</v>
      </c>
      <c r="H70">
        <v>0.5500000000000007</v>
      </c>
      <c r="J70" s="6">
        <v>26</v>
      </c>
      <c r="S70" s="9"/>
      <c r="AP70">
        <v>607</v>
      </c>
      <c r="AQ70" t="s">
        <v>178</v>
      </c>
      <c r="AR70">
        <v>2021</v>
      </c>
      <c r="AS70">
        <v>25.5</v>
      </c>
      <c r="AT70">
        <v>0.88</v>
      </c>
      <c r="AW70">
        <f t="shared" si="3"/>
        <v>607</v>
      </c>
      <c r="AX70">
        <f t="shared" si="4"/>
        <v>25.5</v>
      </c>
      <c r="AY70">
        <f t="shared" si="5"/>
        <v>0.88</v>
      </c>
    </row>
    <row r="71" spans="1:51" ht="12.75">
      <c r="A71" t="s">
        <v>64</v>
      </c>
      <c r="B71" s="1" t="s">
        <v>104</v>
      </c>
      <c r="C71">
        <v>615</v>
      </c>
      <c r="D71">
        <v>1082</v>
      </c>
      <c r="E71">
        <v>40</v>
      </c>
      <c r="F71">
        <v>25.310000000000006</v>
      </c>
      <c r="G71">
        <v>0.8100000000000002</v>
      </c>
      <c r="H71">
        <v>0.36000000000000654</v>
      </c>
      <c r="J71" s="6">
        <v>22.56</v>
      </c>
      <c r="S71" s="9"/>
      <c r="AP71">
        <v>615</v>
      </c>
      <c r="AQ71" t="s">
        <v>179</v>
      </c>
      <c r="AR71">
        <v>2021</v>
      </c>
      <c r="AS71">
        <v>25.31</v>
      </c>
      <c r="AT71">
        <v>0.81</v>
      </c>
      <c r="AW71">
        <f t="shared" si="3"/>
        <v>615</v>
      </c>
      <c r="AX71">
        <f t="shared" si="4"/>
        <v>25.31</v>
      </c>
      <c r="AY71">
        <f t="shared" si="5"/>
        <v>0.81</v>
      </c>
    </row>
    <row r="72" spans="1:51" ht="12.75">
      <c r="A72" t="s">
        <v>65</v>
      </c>
      <c r="B72" s="1" t="s">
        <v>103</v>
      </c>
      <c r="C72">
        <v>621</v>
      </c>
      <c r="D72">
        <v>1083</v>
      </c>
      <c r="E72">
        <v>49</v>
      </c>
      <c r="F72">
        <v>25.5</v>
      </c>
      <c r="G72">
        <v>0.9200000000000002</v>
      </c>
      <c r="H72">
        <v>0.5500000000000007</v>
      </c>
      <c r="J72" s="6">
        <v>25</v>
      </c>
      <c r="S72" s="9"/>
      <c r="AP72">
        <v>621</v>
      </c>
      <c r="AQ72" t="s">
        <v>180</v>
      </c>
      <c r="AR72">
        <v>2021</v>
      </c>
      <c r="AS72">
        <v>25.5</v>
      </c>
      <c r="AT72">
        <v>0.92</v>
      </c>
      <c r="AW72">
        <f t="shared" si="3"/>
        <v>621</v>
      </c>
      <c r="AX72">
        <f t="shared" si="4"/>
        <v>25.5</v>
      </c>
      <c r="AY72">
        <f t="shared" si="5"/>
        <v>0.92</v>
      </c>
    </row>
    <row r="73" spans="1:51" ht="12.75">
      <c r="A73" t="s">
        <v>66</v>
      </c>
      <c r="B73" s="1" t="s">
        <v>103</v>
      </c>
      <c r="C73">
        <v>630</v>
      </c>
      <c r="D73">
        <v>1083</v>
      </c>
      <c r="E73">
        <v>93</v>
      </c>
      <c r="F73">
        <v>23.400000000000002</v>
      </c>
      <c r="G73">
        <v>0.89</v>
      </c>
      <c r="H73">
        <v>0</v>
      </c>
      <c r="J73" s="6">
        <v>27.75</v>
      </c>
      <c r="S73" s="9"/>
      <c r="AP73">
        <v>630</v>
      </c>
      <c r="AQ73" t="s">
        <v>181</v>
      </c>
      <c r="AR73">
        <v>2021</v>
      </c>
      <c r="AS73">
        <v>23.4</v>
      </c>
      <c r="AT73">
        <v>0.89</v>
      </c>
      <c r="AW73">
        <f t="shared" si="3"/>
        <v>630</v>
      </c>
      <c r="AX73">
        <f t="shared" si="4"/>
        <v>23.4</v>
      </c>
      <c r="AY73">
        <f t="shared" si="5"/>
        <v>0.89</v>
      </c>
    </row>
    <row r="74" spans="1:51" ht="12.75">
      <c r="A74" t="s">
        <v>67</v>
      </c>
      <c r="B74" s="1" t="s">
        <v>104</v>
      </c>
      <c r="C74">
        <v>657</v>
      </c>
      <c r="D74">
        <v>1082</v>
      </c>
      <c r="E74">
        <v>34</v>
      </c>
      <c r="F74">
        <v>24.900000000000006</v>
      </c>
      <c r="G74">
        <v>0.9900000000000001</v>
      </c>
      <c r="H74">
        <v>0</v>
      </c>
      <c r="J74" s="6">
        <v>20.53</v>
      </c>
      <c r="S74" s="9"/>
      <c r="AP74">
        <v>657</v>
      </c>
      <c r="AQ74" t="s">
        <v>182</v>
      </c>
      <c r="AR74">
        <v>2021</v>
      </c>
      <c r="AS74">
        <v>24.9</v>
      </c>
      <c r="AT74">
        <v>0.99</v>
      </c>
      <c r="AW74">
        <f t="shared" si="3"/>
        <v>657</v>
      </c>
      <c r="AX74">
        <f t="shared" si="4"/>
        <v>24.9</v>
      </c>
      <c r="AY74">
        <f t="shared" si="5"/>
        <v>0.99</v>
      </c>
    </row>
    <row r="75" spans="1:51" ht="12.75">
      <c r="A75" t="s">
        <v>68</v>
      </c>
      <c r="B75" s="1" t="s">
        <v>104</v>
      </c>
      <c r="C75">
        <v>661</v>
      </c>
      <c r="D75">
        <v>1082</v>
      </c>
      <c r="E75">
        <v>39</v>
      </c>
      <c r="F75">
        <v>25.5</v>
      </c>
      <c r="G75">
        <v>1.08</v>
      </c>
      <c r="H75">
        <v>0.5500000000000007</v>
      </c>
      <c r="J75" s="6">
        <v>24.119999999999997</v>
      </c>
      <c r="S75" s="9"/>
      <c r="AP75">
        <v>661</v>
      </c>
      <c r="AQ75" t="s">
        <v>183</v>
      </c>
      <c r="AR75">
        <v>2021</v>
      </c>
      <c r="AS75">
        <v>25.5</v>
      </c>
      <c r="AT75">
        <v>1.08</v>
      </c>
      <c r="AW75">
        <f t="shared" si="3"/>
        <v>661</v>
      </c>
      <c r="AX75">
        <f t="shared" si="4"/>
        <v>25.5</v>
      </c>
      <c r="AY75">
        <f t="shared" si="5"/>
        <v>1.08</v>
      </c>
    </row>
    <row r="76" spans="1:51" ht="12.75">
      <c r="A76" t="s">
        <v>69</v>
      </c>
      <c r="B76" s="1" t="s">
        <v>104</v>
      </c>
      <c r="C76">
        <v>665</v>
      </c>
      <c r="D76">
        <v>1082</v>
      </c>
      <c r="E76">
        <v>54</v>
      </c>
      <c r="F76">
        <v>25.200000000000006</v>
      </c>
      <c r="G76">
        <v>1.2700000000000002</v>
      </c>
      <c r="H76">
        <v>0.2500000000000071</v>
      </c>
      <c r="J76" s="6">
        <v>28</v>
      </c>
      <c r="S76" s="9"/>
      <c r="AP76">
        <v>665</v>
      </c>
      <c r="AQ76" t="s">
        <v>184</v>
      </c>
      <c r="AR76">
        <v>2021</v>
      </c>
      <c r="AS76">
        <v>25.2</v>
      </c>
      <c r="AT76">
        <v>1.27</v>
      </c>
      <c r="AW76">
        <f t="shared" si="3"/>
        <v>665</v>
      </c>
      <c r="AX76">
        <f t="shared" si="4"/>
        <v>25.2</v>
      </c>
      <c r="AY76">
        <f t="shared" si="5"/>
        <v>1.27</v>
      </c>
    </row>
    <row r="77" spans="1:51" ht="12.75">
      <c r="A77" t="s">
        <v>70</v>
      </c>
      <c r="B77" s="1" t="s">
        <v>104</v>
      </c>
      <c r="C77">
        <v>671</v>
      </c>
      <c r="D77">
        <v>1082</v>
      </c>
      <c r="E77">
        <v>83</v>
      </c>
      <c r="F77">
        <v>25.3</v>
      </c>
      <c r="G77">
        <v>1.2</v>
      </c>
      <c r="H77">
        <v>0.3500000000000014</v>
      </c>
      <c r="J77" s="6">
        <v>22.9</v>
      </c>
      <c r="S77" s="9"/>
      <c r="AP77">
        <v>671</v>
      </c>
      <c r="AQ77" t="s">
        <v>185</v>
      </c>
      <c r="AR77">
        <v>2021</v>
      </c>
      <c r="AS77">
        <v>25.3</v>
      </c>
      <c r="AT77">
        <v>1.2</v>
      </c>
      <c r="AW77">
        <f t="shared" si="3"/>
        <v>671</v>
      </c>
      <c r="AX77">
        <f t="shared" si="4"/>
        <v>25.3</v>
      </c>
      <c r="AY77">
        <f t="shared" si="5"/>
        <v>1.2</v>
      </c>
    </row>
    <row r="78" spans="1:51" ht="12.75">
      <c r="A78" t="s">
        <v>71</v>
      </c>
      <c r="B78" s="1" t="s">
        <v>104</v>
      </c>
      <c r="C78">
        <v>706</v>
      </c>
      <c r="D78">
        <v>1082</v>
      </c>
      <c r="E78">
        <v>85</v>
      </c>
      <c r="F78">
        <v>25.900000000000002</v>
      </c>
      <c r="G78">
        <v>1</v>
      </c>
      <c r="H78">
        <v>0.9500000000000028</v>
      </c>
      <c r="J78" s="6">
        <v>33.8</v>
      </c>
      <c r="S78" s="9"/>
      <c r="AP78">
        <v>706</v>
      </c>
      <c r="AQ78" t="s">
        <v>186</v>
      </c>
      <c r="AR78">
        <v>2021</v>
      </c>
      <c r="AS78">
        <v>25.9</v>
      </c>
      <c r="AT78">
        <v>1</v>
      </c>
      <c r="AW78">
        <f t="shared" si="3"/>
        <v>706</v>
      </c>
      <c r="AX78">
        <f t="shared" si="4"/>
        <v>25.9</v>
      </c>
      <c r="AY78">
        <f t="shared" si="5"/>
        <v>1</v>
      </c>
    </row>
    <row r="79" spans="1:51" ht="12.75">
      <c r="A79" t="s">
        <v>72</v>
      </c>
      <c r="B79" s="1" t="s">
        <v>104</v>
      </c>
      <c r="C79">
        <v>707</v>
      </c>
      <c r="D79">
        <v>1082</v>
      </c>
      <c r="E79">
        <v>61</v>
      </c>
      <c r="F79">
        <v>26.299999999999997</v>
      </c>
      <c r="G79">
        <v>1</v>
      </c>
      <c r="H79">
        <v>1.3499999999999979</v>
      </c>
      <c r="J79" s="6">
        <v>34</v>
      </c>
      <c r="S79" s="9"/>
      <c r="AP79">
        <v>707</v>
      </c>
      <c r="AQ79" t="s">
        <v>187</v>
      </c>
      <c r="AR79">
        <v>2021</v>
      </c>
      <c r="AS79">
        <v>26.3</v>
      </c>
      <c r="AT79">
        <v>1</v>
      </c>
      <c r="AW79">
        <f t="shared" si="3"/>
        <v>707</v>
      </c>
      <c r="AX79">
        <f t="shared" si="4"/>
        <v>26.3</v>
      </c>
      <c r="AY79">
        <f t="shared" si="5"/>
        <v>1</v>
      </c>
    </row>
    <row r="80" spans="1:51" ht="12.75">
      <c r="A80" t="s">
        <v>73</v>
      </c>
      <c r="B80" s="1" t="s">
        <v>104</v>
      </c>
      <c r="C80">
        <v>710</v>
      </c>
      <c r="D80">
        <v>1082</v>
      </c>
      <c r="E80">
        <v>14</v>
      </c>
      <c r="F80">
        <v>25.7</v>
      </c>
      <c r="G80">
        <v>0.9600000000000001</v>
      </c>
      <c r="H80">
        <v>0.75</v>
      </c>
      <c r="J80" s="6">
        <v>23.32</v>
      </c>
      <c r="S80" s="9"/>
      <c r="AP80">
        <v>710</v>
      </c>
      <c r="AQ80" t="s">
        <v>188</v>
      </c>
      <c r="AR80">
        <v>2021</v>
      </c>
      <c r="AS80">
        <v>25.7</v>
      </c>
      <c r="AT80">
        <v>0.96</v>
      </c>
      <c r="AW80">
        <f t="shared" si="3"/>
        <v>710</v>
      </c>
      <c r="AX80">
        <f t="shared" si="4"/>
        <v>25.7</v>
      </c>
      <c r="AY80">
        <f t="shared" si="5"/>
        <v>0.96</v>
      </c>
    </row>
    <row r="81" spans="1:51" ht="12.75">
      <c r="A81" t="s">
        <v>74</v>
      </c>
      <c r="B81" s="1" t="s">
        <v>104</v>
      </c>
      <c r="C81">
        <v>727</v>
      </c>
      <c r="D81">
        <v>1082</v>
      </c>
      <c r="E81">
        <v>65</v>
      </c>
      <c r="F81">
        <v>25.099999999999994</v>
      </c>
      <c r="G81">
        <v>0.9500000000000003</v>
      </c>
      <c r="H81">
        <v>0.14999999999999503</v>
      </c>
      <c r="J81" s="6">
        <v>30.32</v>
      </c>
      <c r="S81" s="9"/>
      <c r="AP81">
        <v>727</v>
      </c>
      <c r="AQ81" t="s">
        <v>189</v>
      </c>
      <c r="AR81">
        <v>2021</v>
      </c>
      <c r="AS81">
        <v>25.1</v>
      </c>
      <c r="AT81">
        <v>0.95</v>
      </c>
      <c r="AW81">
        <f t="shared" si="3"/>
        <v>727</v>
      </c>
      <c r="AX81">
        <f t="shared" si="4"/>
        <v>25.1</v>
      </c>
      <c r="AY81">
        <f t="shared" si="5"/>
        <v>0.95</v>
      </c>
    </row>
    <row r="82" spans="1:51" ht="12.75">
      <c r="A82" t="s">
        <v>75</v>
      </c>
      <c r="B82" s="1" t="s">
        <v>104</v>
      </c>
      <c r="C82">
        <v>730</v>
      </c>
      <c r="D82">
        <v>1082</v>
      </c>
      <c r="E82">
        <v>68</v>
      </c>
      <c r="F82">
        <v>25.8</v>
      </c>
      <c r="G82">
        <v>0.89</v>
      </c>
      <c r="H82">
        <v>0.8500000000000014</v>
      </c>
      <c r="J82" s="6">
        <v>27.93</v>
      </c>
      <c r="S82" s="9"/>
      <c r="AP82">
        <v>730</v>
      </c>
      <c r="AQ82" t="s">
        <v>190</v>
      </c>
      <c r="AR82">
        <v>2021</v>
      </c>
      <c r="AS82">
        <v>25.8</v>
      </c>
      <c r="AT82">
        <v>0.89</v>
      </c>
      <c r="AW82">
        <f t="shared" si="3"/>
        <v>730</v>
      </c>
      <c r="AX82">
        <f t="shared" si="4"/>
        <v>25.8</v>
      </c>
      <c r="AY82">
        <f t="shared" si="5"/>
        <v>0.89</v>
      </c>
    </row>
    <row r="83" spans="1:51" ht="12.75">
      <c r="A83" t="s">
        <v>76</v>
      </c>
      <c r="B83" s="1" t="s">
        <v>104</v>
      </c>
      <c r="C83">
        <v>740</v>
      </c>
      <c r="D83">
        <v>1082</v>
      </c>
      <c r="E83">
        <v>76</v>
      </c>
      <c r="F83">
        <v>25.5</v>
      </c>
      <c r="G83">
        <v>0.9500000000000003</v>
      </c>
      <c r="H83">
        <v>0.5500000000000007</v>
      </c>
      <c r="J83" s="6">
        <v>28.26</v>
      </c>
      <c r="S83" s="9"/>
      <c r="AP83">
        <v>740</v>
      </c>
      <c r="AQ83" t="s">
        <v>191</v>
      </c>
      <c r="AR83">
        <v>2021</v>
      </c>
      <c r="AS83">
        <v>25.5</v>
      </c>
      <c r="AT83">
        <v>0.95</v>
      </c>
      <c r="AW83">
        <f t="shared" si="3"/>
        <v>740</v>
      </c>
      <c r="AX83">
        <f t="shared" si="4"/>
        <v>25.5</v>
      </c>
      <c r="AY83">
        <f t="shared" si="5"/>
        <v>0.95</v>
      </c>
    </row>
    <row r="84" spans="1:51" ht="12.75">
      <c r="A84" t="s">
        <v>77</v>
      </c>
      <c r="B84" s="1" t="s">
        <v>104</v>
      </c>
      <c r="C84">
        <v>741</v>
      </c>
      <c r="D84">
        <v>1082</v>
      </c>
      <c r="E84">
        <v>75</v>
      </c>
      <c r="F84">
        <v>25.900000000000002</v>
      </c>
      <c r="G84">
        <v>1.22</v>
      </c>
      <c r="H84">
        <v>0.9500000000000028</v>
      </c>
      <c r="J84" s="6">
        <v>30.75</v>
      </c>
      <c r="S84" s="9"/>
      <c r="AP84">
        <v>741</v>
      </c>
      <c r="AQ84" t="s">
        <v>192</v>
      </c>
      <c r="AR84">
        <v>2021</v>
      </c>
      <c r="AS84">
        <v>25.9</v>
      </c>
      <c r="AT84">
        <v>1.22</v>
      </c>
      <c r="AW84">
        <f t="shared" si="3"/>
        <v>741</v>
      </c>
      <c r="AX84">
        <f t="shared" si="4"/>
        <v>25.9</v>
      </c>
      <c r="AY84">
        <f t="shared" si="5"/>
        <v>1.22</v>
      </c>
    </row>
    <row r="85" spans="1:51" ht="12.75">
      <c r="A85" t="s">
        <v>78</v>
      </c>
      <c r="B85" s="1" t="s">
        <v>104</v>
      </c>
      <c r="C85">
        <v>746</v>
      </c>
      <c r="D85">
        <v>1082</v>
      </c>
      <c r="E85">
        <v>77</v>
      </c>
      <c r="F85">
        <v>25.820000000000004</v>
      </c>
      <c r="G85">
        <v>0.86</v>
      </c>
      <c r="H85">
        <v>0.8700000000000045</v>
      </c>
      <c r="J85" s="6">
        <v>24.66</v>
      </c>
      <c r="S85" s="9"/>
      <c r="AP85">
        <v>746</v>
      </c>
      <c r="AQ85" t="s">
        <v>193</v>
      </c>
      <c r="AR85">
        <v>2021</v>
      </c>
      <c r="AS85">
        <v>25.82</v>
      </c>
      <c r="AT85">
        <v>0.86</v>
      </c>
      <c r="AW85">
        <f t="shared" si="3"/>
        <v>746</v>
      </c>
      <c r="AX85">
        <f t="shared" si="4"/>
        <v>25.82</v>
      </c>
      <c r="AY85">
        <f t="shared" si="5"/>
        <v>0.86</v>
      </c>
    </row>
    <row r="86" spans="1:51" ht="12.75">
      <c r="A86" s="4" t="s">
        <v>111</v>
      </c>
      <c r="B86" s="1" t="s">
        <v>104</v>
      </c>
      <c r="C86">
        <v>751</v>
      </c>
      <c r="D86">
        <v>1082</v>
      </c>
      <c r="E86">
        <v>100</v>
      </c>
      <c r="F86">
        <v>24.510000000000005</v>
      </c>
      <c r="G86">
        <v>0.7400000000000002</v>
      </c>
      <c r="H86">
        <v>0</v>
      </c>
      <c r="J86" s="6">
        <v>24.580000000000002</v>
      </c>
      <c r="S86" s="9"/>
      <c r="AP86">
        <v>751</v>
      </c>
      <c r="AQ86" t="s">
        <v>194</v>
      </c>
      <c r="AR86">
        <v>2021</v>
      </c>
      <c r="AS86">
        <v>24.51</v>
      </c>
      <c r="AT86">
        <v>0.74</v>
      </c>
      <c r="AW86">
        <f t="shared" si="3"/>
        <v>751</v>
      </c>
      <c r="AX86">
        <f t="shared" si="4"/>
        <v>24.51</v>
      </c>
      <c r="AY86">
        <f t="shared" si="5"/>
        <v>0.74</v>
      </c>
    </row>
    <row r="87" spans="1:51" ht="12.75">
      <c r="A87" t="s">
        <v>79</v>
      </c>
      <c r="B87" s="1" t="s">
        <v>104</v>
      </c>
      <c r="C87">
        <v>756</v>
      </c>
      <c r="D87">
        <v>1082</v>
      </c>
      <c r="E87">
        <v>44</v>
      </c>
      <c r="F87">
        <v>25.099999999999994</v>
      </c>
      <c r="G87">
        <v>0.97</v>
      </c>
      <c r="H87">
        <v>0.14999999999999503</v>
      </c>
      <c r="J87" s="6">
        <v>20.35</v>
      </c>
      <c r="S87" s="9"/>
      <c r="AP87">
        <v>756</v>
      </c>
      <c r="AQ87" t="s">
        <v>195</v>
      </c>
      <c r="AR87">
        <v>2021</v>
      </c>
      <c r="AS87">
        <v>25.1</v>
      </c>
      <c r="AT87">
        <v>0.97</v>
      </c>
      <c r="AW87">
        <f t="shared" si="3"/>
        <v>756</v>
      </c>
      <c r="AX87">
        <f t="shared" si="4"/>
        <v>25.1</v>
      </c>
      <c r="AY87">
        <f t="shared" si="5"/>
        <v>0.97</v>
      </c>
    </row>
    <row r="88" spans="1:51" ht="12.75">
      <c r="A88" t="s">
        <v>100</v>
      </c>
      <c r="B88" s="1" t="s">
        <v>104</v>
      </c>
      <c r="C88">
        <v>760</v>
      </c>
      <c r="D88">
        <v>1082</v>
      </c>
      <c r="E88">
        <v>70</v>
      </c>
      <c r="F88">
        <v>25</v>
      </c>
      <c r="G88">
        <v>1.0500000000000003</v>
      </c>
      <c r="H88">
        <v>0.05000000000000071</v>
      </c>
      <c r="J88" s="6">
        <v>31</v>
      </c>
      <c r="S88" s="9"/>
      <c r="AP88">
        <v>760</v>
      </c>
      <c r="AQ88" t="s">
        <v>196</v>
      </c>
      <c r="AR88">
        <v>2021</v>
      </c>
      <c r="AS88">
        <v>25</v>
      </c>
      <c r="AT88">
        <v>1.05</v>
      </c>
      <c r="AW88">
        <f t="shared" si="3"/>
        <v>760</v>
      </c>
      <c r="AX88">
        <f t="shared" si="4"/>
        <v>25</v>
      </c>
      <c r="AY88">
        <f t="shared" si="5"/>
        <v>1.05</v>
      </c>
    </row>
    <row r="89" spans="1:51" ht="12.75">
      <c r="A89" t="s">
        <v>80</v>
      </c>
      <c r="B89" s="1" t="s">
        <v>104</v>
      </c>
      <c r="C89">
        <v>766</v>
      </c>
      <c r="D89">
        <v>1082</v>
      </c>
      <c r="E89">
        <v>31</v>
      </c>
      <c r="F89">
        <v>25.4</v>
      </c>
      <c r="G89">
        <v>0.9800000000000003</v>
      </c>
      <c r="H89">
        <v>0.4499999999999993</v>
      </c>
      <c r="J89" s="6">
        <v>18</v>
      </c>
      <c r="S89" s="9"/>
      <c r="AP89">
        <v>766</v>
      </c>
      <c r="AQ89" t="s">
        <v>197</v>
      </c>
      <c r="AR89">
        <v>2021</v>
      </c>
      <c r="AS89">
        <v>25.4</v>
      </c>
      <c r="AT89">
        <v>0.98</v>
      </c>
      <c r="AW89">
        <f t="shared" si="3"/>
        <v>766</v>
      </c>
      <c r="AX89">
        <f t="shared" si="4"/>
        <v>25.4</v>
      </c>
      <c r="AY89">
        <f t="shared" si="5"/>
        <v>0.98</v>
      </c>
    </row>
    <row r="90" spans="1:51" ht="12.75">
      <c r="A90" t="s">
        <v>81</v>
      </c>
      <c r="B90" s="1" t="s">
        <v>105</v>
      </c>
      <c r="C90">
        <v>773</v>
      </c>
      <c r="D90">
        <v>1081</v>
      </c>
      <c r="E90">
        <v>60</v>
      </c>
      <c r="F90">
        <v>25.8</v>
      </c>
      <c r="G90">
        <v>1.2</v>
      </c>
      <c r="H90">
        <v>0.8500000000000014</v>
      </c>
      <c r="J90" s="6">
        <v>24.68</v>
      </c>
      <c r="S90" s="9"/>
      <c r="AP90">
        <v>773</v>
      </c>
      <c r="AQ90" t="s">
        <v>198</v>
      </c>
      <c r="AR90">
        <v>2021</v>
      </c>
      <c r="AS90">
        <v>25.8</v>
      </c>
      <c r="AT90">
        <v>1.2</v>
      </c>
      <c r="AW90">
        <f t="shared" si="3"/>
        <v>773</v>
      </c>
      <c r="AX90">
        <f t="shared" si="4"/>
        <v>25.8</v>
      </c>
      <c r="AY90">
        <f t="shared" si="5"/>
        <v>1.2</v>
      </c>
    </row>
    <row r="91" spans="1:51" ht="12.75">
      <c r="A91" t="s">
        <v>82</v>
      </c>
      <c r="B91" s="1" t="s">
        <v>104</v>
      </c>
      <c r="C91">
        <v>779</v>
      </c>
      <c r="D91">
        <v>1082</v>
      </c>
      <c r="E91">
        <v>78</v>
      </c>
      <c r="F91">
        <v>25.5</v>
      </c>
      <c r="G91">
        <v>1.09</v>
      </c>
      <c r="H91">
        <v>0.5500000000000007</v>
      </c>
      <c r="J91" s="6">
        <v>20.68</v>
      </c>
      <c r="S91" s="9"/>
      <c r="AP91">
        <v>779</v>
      </c>
      <c r="AQ91" t="s">
        <v>199</v>
      </c>
      <c r="AR91">
        <v>2021</v>
      </c>
      <c r="AS91">
        <v>25.5</v>
      </c>
      <c r="AT91">
        <v>1.09</v>
      </c>
      <c r="AW91">
        <f t="shared" si="3"/>
        <v>779</v>
      </c>
      <c r="AX91">
        <f t="shared" si="4"/>
        <v>25.5</v>
      </c>
      <c r="AY91">
        <f t="shared" si="5"/>
        <v>1.09</v>
      </c>
    </row>
    <row r="92" spans="1:51" ht="12.75">
      <c r="A92" t="s">
        <v>83</v>
      </c>
      <c r="B92" s="1" t="s">
        <v>105</v>
      </c>
      <c r="C92">
        <v>787</v>
      </c>
      <c r="D92">
        <v>1081</v>
      </c>
      <c r="E92">
        <v>87</v>
      </c>
      <c r="F92">
        <v>25.5</v>
      </c>
      <c r="G92">
        <v>1.2700000000000002</v>
      </c>
      <c r="H92">
        <v>0.5500000000000007</v>
      </c>
      <c r="J92" s="6">
        <v>23.75</v>
      </c>
      <c r="S92" s="9"/>
      <c r="AP92">
        <v>787</v>
      </c>
      <c r="AQ92" t="s">
        <v>200</v>
      </c>
      <c r="AR92">
        <v>2021</v>
      </c>
      <c r="AS92">
        <v>25.5</v>
      </c>
      <c r="AT92">
        <v>1.27</v>
      </c>
      <c r="AW92">
        <f t="shared" si="3"/>
        <v>787</v>
      </c>
      <c r="AX92">
        <f t="shared" si="4"/>
        <v>25.5</v>
      </c>
      <c r="AY92">
        <f t="shared" si="5"/>
        <v>1.27</v>
      </c>
    </row>
    <row r="93" spans="1:51" ht="12.75">
      <c r="A93" t="s">
        <v>84</v>
      </c>
      <c r="B93" s="1" t="s">
        <v>104</v>
      </c>
      <c r="C93">
        <v>791</v>
      </c>
      <c r="D93">
        <v>1082</v>
      </c>
      <c r="E93">
        <v>95</v>
      </c>
      <c r="F93">
        <v>25.5</v>
      </c>
      <c r="G93">
        <v>0.9300000000000003</v>
      </c>
      <c r="H93">
        <v>0.5500000000000007</v>
      </c>
      <c r="J93" s="6">
        <v>23.7</v>
      </c>
      <c r="S93" s="9"/>
      <c r="AP93">
        <v>791</v>
      </c>
      <c r="AQ93" t="s">
        <v>201</v>
      </c>
      <c r="AR93">
        <v>2021</v>
      </c>
      <c r="AS93">
        <v>25.5</v>
      </c>
      <c r="AT93">
        <v>0.93</v>
      </c>
      <c r="AW93">
        <f t="shared" si="3"/>
        <v>791</v>
      </c>
      <c r="AX93">
        <f t="shared" si="4"/>
        <v>25.5</v>
      </c>
      <c r="AY93">
        <f t="shared" si="5"/>
        <v>0.93</v>
      </c>
    </row>
    <row r="94" spans="1:51" ht="12.75">
      <c r="A94" t="s">
        <v>110</v>
      </c>
      <c r="B94" s="1" t="s">
        <v>105</v>
      </c>
      <c r="C94">
        <v>810</v>
      </c>
      <c r="D94">
        <v>1081</v>
      </c>
      <c r="E94">
        <v>8</v>
      </c>
      <c r="F94">
        <v>26.299999999999997</v>
      </c>
      <c r="G94">
        <v>1.09</v>
      </c>
      <c r="H94">
        <v>1.3499999999999979</v>
      </c>
      <c r="J94" s="6">
        <v>31.23</v>
      </c>
      <c r="S94" s="9"/>
      <c r="AP94">
        <v>810</v>
      </c>
      <c r="AQ94" t="s">
        <v>202</v>
      </c>
      <c r="AR94">
        <v>2021</v>
      </c>
      <c r="AS94">
        <v>26.3</v>
      </c>
      <c r="AT94">
        <v>1.09</v>
      </c>
      <c r="AW94">
        <f t="shared" si="3"/>
        <v>810</v>
      </c>
      <c r="AX94">
        <f t="shared" si="4"/>
        <v>26.3</v>
      </c>
      <c r="AY94">
        <f t="shared" si="5"/>
        <v>1.09</v>
      </c>
    </row>
    <row r="95" spans="1:51" ht="12.75">
      <c r="A95" t="s">
        <v>85</v>
      </c>
      <c r="B95" s="1" t="s">
        <v>105</v>
      </c>
      <c r="C95">
        <v>813</v>
      </c>
      <c r="D95">
        <v>1081</v>
      </c>
      <c r="E95">
        <v>19</v>
      </c>
      <c r="F95">
        <v>26.200000000000003</v>
      </c>
      <c r="G95">
        <v>1.0300000000000002</v>
      </c>
      <c r="H95">
        <v>1.2500000000000036</v>
      </c>
      <c r="J95" s="6">
        <v>29.9</v>
      </c>
      <c r="S95" s="9"/>
      <c r="AP95">
        <v>813</v>
      </c>
      <c r="AQ95" t="s">
        <v>203</v>
      </c>
      <c r="AR95">
        <v>2021</v>
      </c>
      <c r="AS95">
        <v>26.2</v>
      </c>
      <c r="AT95">
        <v>1.03</v>
      </c>
      <c r="AW95">
        <f t="shared" si="3"/>
        <v>813</v>
      </c>
      <c r="AX95">
        <f t="shared" si="4"/>
        <v>26.2</v>
      </c>
      <c r="AY95">
        <f t="shared" si="5"/>
        <v>1.03</v>
      </c>
    </row>
    <row r="96" spans="1:51" ht="12.75">
      <c r="A96" t="s">
        <v>86</v>
      </c>
      <c r="B96" s="1" t="s">
        <v>105</v>
      </c>
      <c r="C96">
        <v>820</v>
      </c>
      <c r="D96">
        <v>1081</v>
      </c>
      <c r="E96">
        <v>94</v>
      </c>
      <c r="F96">
        <v>26.299999999999997</v>
      </c>
      <c r="G96">
        <v>1.18</v>
      </c>
      <c r="H96">
        <v>1.3499999999999979</v>
      </c>
      <c r="J96" s="6">
        <v>22.82</v>
      </c>
      <c r="S96" s="9"/>
      <c r="AP96">
        <v>820</v>
      </c>
      <c r="AQ96" t="s">
        <v>204</v>
      </c>
      <c r="AR96">
        <v>2021</v>
      </c>
      <c r="AS96">
        <v>26.3</v>
      </c>
      <c r="AT96">
        <v>1.18</v>
      </c>
      <c r="AW96">
        <f t="shared" si="3"/>
        <v>820</v>
      </c>
      <c r="AX96">
        <f t="shared" si="4"/>
        <v>26.3</v>
      </c>
      <c r="AY96">
        <f t="shared" si="5"/>
        <v>1.18</v>
      </c>
    </row>
    <row r="97" spans="1:51" ht="12.75">
      <c r="A97" t="s">
        <v>87</v>
      </c>
      <c r="B97" s="1" t="s">
        <v>105</v>
      </c>
      <c r="C97">
        <v>825</v>
      </c>
      <c r="D97">
        <v>1081</v>
      </c>
      <c r="E97">
        <v>57</v>
      </c>
      <c r="F97">
        <v>26.299999999999997</v>
      </c>
      <c r="G97">
        <v>1.3</v>
      </c>
      <c r="H97">
        <v>1.3499999999999979</v>
      </c>
      <c r="J97" s="6">
        <v>34</v>
      </c>
      <c r="S97" s="9"/>
      <c r="AP97">
        <v>825</v>
      </c>
      <c r="AQ97" t="s">
        <v>205</v>
      </c>
      <c r="AR97">
        <v>2021</v>
      </c>
      <c r="AS97">
        <v>26.3</v>
      </c>
      <c r="AT97">
        <v>1.3</v>
      </c>
      <c r="AW97">
        <f t="shared" si="3"/>
        <v>825</v>
      </c>
      <c r="AX97">
        <f t="shared" si="4"/>
        <v>26.3</v>
      </c>
      <c r="AY97">
        <f t="shared" si="5"/>
        <v>1.3</v>
      </c>
    </row>
    <row r="98" spans="1:51" ht="12.75">
      <c r="A98" t="s">
        <v>88</v>
      </c>
      <c r="B98" s="1" t="s">
        <v>105</v>
      </c>
      <c r="C98">
        <v>840</v>
      </c>
      <c r="D98">
        <v>1081</v>
      </c>
      <c r="E98">
        <v>69</v>
      </c>
      <c r="F98">
        <v>25.330000000000002</v>
      </c>
      <c r="G98">
        <v>1.2</v>
      </c>
      <c r="H98">
        <v>0.38000000000000256</v>
      </c>
      <c r="J98" s="6">
        <v>26.086000000000002</v>
      </c>
      <c r="S98" s="9"/>
      <c r="AP98">
        <v>840</v>
      </c>
      <c r="AQ98" t="s">
        <v>206</v>
      </c>
      <c r="AR98">
        <v>2021</v>
      </c>
      <c r="AS98">
        <v>25.33</v>
      </c>
      <c r="AT98">
        <v>1.2</v>
      </c>
      <c r="AW98">
        <f t="shared" si="3"/>
        <v>840</v>
      </c>
      <c r="AX98">
        <f t="shared" si="4"/>
        <v>25.33</v>
      </c>
      <c r="AY98">
        <f t="shared" si="5"/>
        <v>1.2</v>
      </c>
    </row>
    <row r="99" spans="1:51" ht="12.75">
      <c r="A99" t="s">
        <v>89</v>
      </c>
      <c r="B99" s="1" t="s">
        <v>105</v>
      </c>
      <c r="C99">
        <v>846</v>
      </c>
      <c r="D99">
        <v>1081</v>
      </c>
      <c r="E99">
        <v>58</v>
      </c>
      <c r="F99">
        <v>25.900000000000002</v>
      </c>
      <c r="G99">
        <v>1.1500000000000001</v>
      </c>
      <c r="H99">
        <v>0.9500000000000028</v>
      </c>
      <c r="J99" s="6">
        <v>34</v>
      </c>
      <c r="S99" s="9"/>
      <c r="AP99">
        <v>846</v>
      </c>
      <c r="AQ99" t="s">
        <v>207</v>
      </c>
      <c r="AR99">
        <v>2021</v>
      </c>
      <c r="AS99">
        <v>25.9</v>
      </c>
      <c r="AT99">
        <v>1.15</v>
      </c>
      <c r="AW99">
        <f t="shared" si="3"/>
        <v>846</v>
      </c>
      <c r="AX99">
        <f t="shared" si="4"/>
        <v>25.9</v>
      </c>
      <c r="AY99">
        <f t="shared" si="5"/>
        <v>1.15</v>
      </c>
    </row>
    <row r="100" spans="1:51" ht="12.75">
      <c r="A100" t="s">
        <v>90</v>
      </c>
      <c r="B100" s="1" t="s">
        <v>105</v>
      </c>
      <c r="C100">
        <v>849</v>
      </c>
      <c r="D100">
        <v>1081</v>
      </c>
      <c r="E100">
        <v>46</v>
      </c>
      <c r="F100">
        <v>25.7</v>
      </c>
      <c r="G100">
        <v>1.2</v>
      </c>
      <c r="H100">
        <v>0.75</v>
      </c>
      <c r="J100" s="6">
        <v>32.849999999999994</v>
      </c>
      <c r="S100" s="9"/>
      <c r="AP100">
        <v>849</v>
      </c>
      <c r="AQ100" t="s">
        <v>208</v>
      </c>
      <c r="AR100">
        <v>2021</v>
      </c>
      <c r="AS100">
        <v>25.7</v>
      </c>
      <c r="AT100">
        <v>1.2</v>
      </c>
      <c r="AW100">
        <f t="shared" si="3"/>
        <v>849</v>
      </c>
      <c r="AX100">
        <f t="shared" si="4"/>
        <v>25.7</v>
      </c>
      <c r="AY100">
        <f t="shared" si="5"/>
        <v>1.2</v>
      </c>
    </row>
    <row r="101" spans="1:51" ht="12.75">
      <c r="A101" t="s">
        <v>91</v>
      </c>
      <c r="B101" s="1" t="s">
        <v>105</v>
      </c>
      <c r="C101">
        <v>851</v>
      </c>
      <c r="D101">
        <v>1081</v>
      </c>
      <c r="E101">
        <v>99</v>
      </c>
      <c r="F101">
        <v>25.4</v>
      </c>
      <c r="G101">
        <v>0.9800000000000003</v>
      </c>
      <c r="H101">
        <v>0.4499999999999993</v>
      </c>
      <c r="J101" s="6">
        <v>26.950000000000003</v>
      </c>
      <c r="S101" s="9"/>
      <c r="AP101">
        <v>851</v>
      </c>
      <c r="AQ101" t="s">
        <v>209</v>
      </c>
      <c r="AR101">
        <v>2021</v>
      </c>
      <c r="AS101">
        <v>25.4</v>
      </c>
      <c r="AT101">
        <v>0.98</v>
      </c>
      <c r="AW101">
        <f t="shared" si="3"/>
        <v>851</v>
      </c>
      <c r="AX101">
        <f t="shared" si="4"/>
        <v>25.4</v>
      </c>
      <c r="AY101">
        <f t="shared" si="5"/>
        <v>0.98</v>
      </c>
    </row>
    <row r="102" spans="1:51" ht="12.75">
      <c r="A102" t="s">
        <v>92</v>
      </c>
      <c r="B102" s="1" t="s">
        <v>105</v>
      </c>
      <c r="C102">
        <v>860</v>
      </c>
      <c r="D102">
        <v>1081</v>
      </c>
      <c r="E102">
        <v>36</v>
      </c>
      <c r="F102">
        <v>26.100000000000005</v>
      </c>
      <c r="G102">
        <v>1.1900000000000002</v>
      </c>
      <c r="H102">
        <v>1.1500000000000057</v>
      </c>
      <c r="J102" s="6">
        <v>34</v>
      </c>
      <c r="S102" s="9"/>
      <c r="AJ102" s="8"/>
      <c r="AP102">
        <v>860</v>
      </c>
      <c r="AQ102" t="s">
        <v>210</v>
      </c>
      <c r="AR102">
        <v>2021</v>
      </c>
      <c r="AS102">
        <v>26.1</v>
      </c>
      <c r="AT102">
        <v>1.19</v>
      </c>
      <c r="AW102">
        <f t="shared" si="3"/>
        <v>860</v>
      </c>
      <c r="AX102">
        <f t="shared" si="4"/>
        <v>26.1</v>
      </c>
      <c r="AY102">
        <f t="shared" si="5"/>
        <v>1.19</v>
      </c>
    </row>
    <row r="103" spans="10:51" ht="12.75">
      <c r="J103" s="7"/>
      <c r="AW103">
        <f t="shared" si="3"/>
        <v>0</v>
      </c>
      <c r="AX103">
        <f t="shared" si="4"/>
        <v>0</v>
      </c>
      <c r="AY103">
        <f t="shared" si="5"/>
        <v>0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SKM</dc:creator>
  <cp:keywords/>
  <dc:description/>
  <cp:lastModifiedBy>Klaus Kristensen</cp:lastModifiedBy>
  <dcterms:created xsi:type="dcterms:W3CDTF">2006-10-23T13:21:54Z</dcterms:created>
  <dcterms:modified xsi:type="dcterms:W3CDTF">2020-11-02T11:48:04Z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Anders Gaub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Søren Kjær Madsen</vt:lpwstr>
  </property>
</Properties>
</file>