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G:\Skrivebordet\"/>
    </mc:Choice>
  </mc:AlternateContent>
  <xr:revisionPtr revIDLastSave="0" documentId="13_ncr:1_{6E105F3D-A984-462C-86F7-EA9B78C59C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tamdata" sheetId="3" r:id="rId1"/>
    <sheet name="Indtægtslister_2024" sheetId="11" r:id="rId2"/>
    <sheet name="Indtægtslister_2023" sheetId="10" r:id="rId3"/>
    <sheet name="Indtægtslister_2022" sheetId="9" r:id="rId4"/>
    <sheet name="Indtægtslister_2021" sheetId="7" r:id="rId5"/>
    <sheet name="Indtægtslister_2020" sheetId="6" r:id="rId6"/>
    <sheet name="Indtægtslister_2019" sheetId="4" r:id="rId7"/>
    <sheet name="Indtægtslister_2018" sheetId="5" r:id="rId8"/>
    <sheet name="Indtægtslister_2017" sheetId="2" r:id="rId9"/>
  </sheets>
  <externalReferences>
    <externalReference r:id="rId10"/>
  </externalReferences>
  <definedNames>
    <definedName name="_xlnm.Print_Area" localSheetId="8">Indtægtslister_2017!$B$2:$P$190</definedName>
    <definedName name="_xlnm.Print_Area" localSheetId="6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1" l="1"/>
  <c r="N3" i="11"/>
  <c r="I3" i="11"/>
  <c r="H3" i="11"/>
  <c r="G3" i="11"/>
  <c r="F3" i="11"/>
  <c r="E3" i="11"/>
  <c r="D3" i="11"/>
  <c r="O100" i="4" l="1"/>
  <c r="O99" i="4"/>
  <c r="O98" i="4"/>
  <c r="O97" i="4"/>
  <c r="O96" i="4"/>
  <c r="O94" i="4"/>
  <c r="O93" i="4"/>
  <c r="O91" i="4"/>
  <c r="O90" i="4"/>
  <c r="O88" i="4"/>
  <c r="O83" i="4" l="1"/>
  <c r="O87" i="4"/>
  <c r="O84" i="4"/>
  <c r="P83" i="4" l="1"/>
  <c r="P75" i="4"/>
  <c r="P90" i="4"/>
  <c r="P91" i="4"/>
  <c r="P93" i="4"/>
  <c r="P94" i="4"/>
  <c r="P96" i="4"/>
  <c r="P97" i="4"/>
  <c r="P98" i="4"/>
  <c r="P99" i="4"/>
  <c r="P19" i="5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C15" i="3" l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  <c r="P74" i="4" l="1"/>
  <c r="P76" i="4" l="1"/>
  <c r="P88" i="4" l="1"/>
  <c r="P100" i="4" l="1"/>
  <c r="P87" i="4" l="1"/>
  <c r="P84" i="4"/>
  <c r="P10" i="4" l="1"/>
  <c r="P69" i="4"/>
  <c r="P68" i="4"/>
  <c r="P71" i="4" l="1"/>
  <c r="P67" i="4"/>
  <c r="P70" i="4"/>
  <c r="P72" i="4"/>
  <c r="P42" i="4"/>
  <c r="P73" i="4"/>
  <c r="P66" i="4" l="1"/>
  <c r="P81" i="4" l="1"/>
  <c r="P104" i="4"/>
  <c r="P80" i="4" l="1"/>
  <c r="P112" i="4" l="1"/>
  <c r="P111" i="4" l="1"/>
  <c r="P190" i="4" l="1"/>
  <c r="P105" i="4"/>
  <c r="P108" i="4"/>
  <c r="P103" i="4"/>
  <c r="P107" i="4"/>
  <c r="P106" i="4"/>
  <c r="P171" i="4"/>
  <c r="P64" i="4" l="1"/>
  <c r="P12" i="4"/>
  <c r="P102" i="4"/>
  <c r="P7" i="4" l="1"/>
  <c r="P41" i="4"/>
  <c r="P170" i="4"/>
  <c r="P168" i="4"/>
  <c r="P169" i="4"/>
  <c r="P159" i="4"/>
  <c r="P148" i="4"/>
  <c r="P137" i="4"/>
  <c r="P136" i="4"/>
  <c r="P127" i="4"/>
  <c r="P110" i="4" l="1"/>
  <c r="P114" i="4"/>
  <c r="P122" i="4"/>
  <c r="P142" i="4"/>
  <c r="P173" i="4"/>
  <c r="P128" i="4"/>
  <c r="P126" i="4"/>
  <c r="P140" i="4"/>
  <c r="P160" i="4"/>
  <c r="P115" i="4"/>
  <c r="P116" i="4"/>
  <c r="P161" i="4"/>
  <c r="P152" i="4"/>
  <c r="P121" i="4"/>
  <c r="P138" i="4"/>
  <c r="P184" i="4"/>
  <c r="P120" i="4"/>
  <c r="P174" i="4"/>
  <c r="P113" i="4"/>
  <c r="P146" i="4" l="1"/>
  <c r="P185" i="4"/>
  <c r="P177" i="4"/>
  <c r="P158" i="4"/>
  <c r="P129" i="4"/>
  <c r="P132" i="4"/>
  <c r="P150" i="4"/>
  <c r="P175" i="4"/>
  <c r="P151" i="4"/>
  <c r="P145" i="4"/>
  <c r="P119" i="4"/>
  <c r="P179" i="4"/>
  <c r="P144" i="4"/>
  <c r="P187" i="4"/>
  <c r="P183" i="4"/>
  <c r="P133" i="4"/>
  <c r="P135" i="4"/>
  <c r="P139" i="4"/>
  <c r="P131" i="4"/>
  <c r="P167" i="4"/>
  <c r="P149" i="4"/>
  <c r="P186" i="4"/>
  <c r="P141" i="4"/>
  <c r="P123" i="4"/>
  <c r="P188" i="4"/>
  <c r="P124" i="4"/>
  <c r="P125" i="4"/>
  <c r="P157" i="4"/>
  <c r="P130" i="4"/>
  <c r="P155" i="4"/>
  <c r="P165" i="4"/>
  <c r="P163" i="4"/>
  <c r="P166" i="4" l="1"/>
  <c r="P118" i="4"/>
  <c r="P164" i="4"/>
  <c r="P154" i="4"/>
  <c r="P156" i="4"/>
  <c r="P147" i="4"/>
  <c r="P182" i="4"/>
  <c r="P181" i="4"/>
</calcChain>
</file>

<file path=xl/sharedStrings.xml><?xml version="1.0" encoding="utf-8"?>
<sst xmlns="http://schemas.openxmlformats.org/spreadsheetml/2006/main" count="2402" uniqueCount="409">
  <si>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</si>
  <si>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</si>
  <si>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</si>
  <si>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</si>
  <si>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</si>
  <si>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</si>
  <si>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</si>
  <si>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</si>
  <si>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</si>
  <si>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</si>
  <si>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</si>
  <si>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</si>
  <si>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</si>
  <si>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</si>
  <si>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</si>
  <si>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</si>
  <si>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</si>
  <si>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</si>
  <si>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</si>
  <si>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</si>
  <si>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</si>
  <si>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</si>
  <si>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</si>
  <si>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</si>
  <si>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</si>
  <si>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</si>
  <si>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</si>
  <si>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</si>
  <si>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</si>
  <si>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</si>
  <si>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</si>
  <si>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</si>
  <si>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</si>
  <si>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</si>
  <si>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</si>
  <si>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</si>
  <si>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</si>
  <si>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</si>
  <si>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</si>
  <si>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</si>
  <si>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</si>
  <si>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</si>
  <si>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</si>
  <si>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</si>
  <si>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</si>
  <si>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</si>
  <si>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</si>
  <si>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</si>
  <si>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</si>
  <si>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</si>
  <si>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</si>
  <si>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</si>
  <si>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</si>
  <si>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</si>
  <si>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</si>
  <si>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</si>
  <si>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</si>
  <si>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</si>
  <si>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</si>
  <si>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</si>
  <si>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</si>
  <si>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</si>
  <si>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</si>
  <si>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</si>
  <si>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</si>
  <si>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</si>
  <si>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</si>
  <si>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</si>
  <si>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</si>
  <si>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</si>
  <si>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</si>
  <si>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</si>
  <si>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</si>
  <si>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</si>
  <si>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</si>
  <si>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</si>
  <si>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</si>
  <si>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</si>
  <si>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</si>
  <si>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</si>
  <si>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</si>
  <si>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</si>
  <si>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</si>
  <si>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</si>
  <si>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</si>
  <si>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</si>
  <si>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</si>
  <si>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</si>
  <si>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</si>
  <si>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</si>
  <si>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</si>
  <si>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</si>
  <si>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</si>
  <si>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</si>
  <si>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</si>
  <si>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</si>
  <si>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</si>
  <si>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</si>
  <si>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</si>
  <si>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</si>
  <si>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</si>
  <si>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</si>
  <si>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</si>
  <si>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</si>
  <si>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</si>
  <si>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</si>
  <si>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</si>
  <si>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</si>
  <si>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</si>
  <si>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</si>
  <si>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</si>
  <si>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</si>
  <si>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</si>
  <si>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</si>
  <si>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</si>
  <si>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</si>
  <si>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</si>
  <si>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</si>
  <si>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</si>
  <si>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</si>
  <si>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</si>
  <si>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</si>
  <si>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</si>
  <si>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</si>
  <si>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</si>
  <si>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</si>
  <si>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</si>
  <si>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</si>
  <si>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</si>
  <si>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</si>
  <si>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</si>
  <si>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</si>
  <si>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</si>
  <si>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</si>
  <si>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</si>
  <si>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</si>
  <si>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</si>
  <si>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</si>
  <si>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</si>
  <si>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</si>
  <si>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</si>
  <si>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</si>
  <si>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</si>
  <si>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</si>
  <si>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</si>
  <si>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</si>
  <si>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</si>
  <si>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</si>
  <si>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</si>
  <si>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</si>
  <si>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</si>
  <si>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</si>
  <si>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</si>
  <si>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</si>
  <si>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</si>
  <si>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</si>
  <si>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</si>
  <si>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</si>
  <si>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</si>
  <si>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</si>
  <si>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</si>
  <si>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</si>
  <si>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</si>
  <si>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</si>
  <si>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</si>
  <si>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</si>
  <si>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</si>
  <si>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</si>
  <si>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</si>
  <si>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</si>
  <si>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</si>
  <si>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</si>
  <si>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</si>
  <si>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</si>
  <si>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</si>
  <si>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</si>
  <si>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</si>
  <si>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</si>
  <si>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</si>
  <si>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</si>
  <si>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</si>
  <si>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</si>
  <si>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</si>
  <si>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</si>
  <si>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</si>
  <si>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</si>
  <si>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</si>
  <si>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</si>
  <si>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</si>
  <si>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</si>
  <si>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</si>
  <si>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</si>
  <si>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</si>
  <si>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</si>
  <si>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</si>
  <si>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</si>
  <si>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</si>
  <si>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</si>
  <si>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</si>
  <si>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</si>
  <si>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</si>
  <si>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</si>
  <si>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</si>
  <si>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</si>
  <si>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</si>
  <si>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</si>
  <si>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</si>
  <si>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</si>
  <si>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</si>
  <si>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</si>
  <si>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</si>
  <si>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</si>
  <si>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</si>
  <si>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</si>
  <si>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</si>
  <si>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</si>
  <si>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</si>
  <si>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</si>
  <si>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</si>
  <si>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</si>
  <si>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</si>
  <si>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</si>
  <si>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</si>
  <si>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</si>
  <si>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</si>
  <si>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</si>
  <si>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</si>
  <si>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</si>
  <si>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</si>
  <si>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</si>
  <si>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</si>
  <si>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</si>
  <si>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</si>
  <si>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</si>
  <si>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</si>
  <si>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</si>
  <si>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</si>
  <si>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</si>
  <si>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</si>
  <si>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</si>
  <si>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</si>
  <si>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</si>
  <si>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</si>
  <si>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</si>
  <si>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</si>
  <si>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</si>
  <si>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</si>
  <si>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</si>
  <si>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</si>
  <si>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</si>
  <si>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</si>
  <si>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</si>
  <si>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</si>
  <si>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</si>
  <si>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</si>
  <si>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</si>
  <si>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</si>
  <si>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</si>
  <si>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</si>
  <si>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</si>
  <si>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</si>
  <si>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</si>
  <si>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</si>
  <si>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</si>
  <si>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</si>
  <si>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</si>
  <si>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</si>
  <si>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</si>
  <si>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</si>
  <si>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</si>
  <si>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</si>
  <si>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</si>
  <si>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</si>
  <si>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</si>
  <si>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</si>
  <si>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</si>
  <si>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</si>
  <si>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</si>
  <si>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</si>
  <si>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</si>
  <si>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</si>
  <si>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</si>
  <si>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</si>
  <si>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</si>
  <si>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</si>
  <si>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</si>
  <si>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Mar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</si>
  <si>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</si>
  <si>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</si>
  <si>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</si>
  <si>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</si>
  <si>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</si>
  <si>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</si>
  <si>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</si>
  <si>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</si>
  <si>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</si>
  <si>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</si>
  <si>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</si>
  <si>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</si>
  <si>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</si>
  <si>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</si>
  <si>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</si>
  <si>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</si>
  <si>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</si>
  <si>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</si>
  <si>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</si>
  <si>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</si>
  <si>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</si>
  <si>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</si>
  <si>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Sep 2019</t>
  </si>
  <si>
    <t>Dec. 2019</t>
  </si>
  <si>
    <t>Indtægtslister 2020</t>
  </si>
  <si>
    <t xml:space="preserve">    Tingslysningsafgift mv.</t>
  </si>
  <si>
    <t>Arbejdsmarkedsbidrag</t>
  </si>
  <si>
    <t xml:space="preserve">    Arbejdsmarkedsbidrag, lønsumsafgift</t>
  </si>
  <si>
    <t xml:space="preserve">      Afregning til kom., selskaber mv.</t>
  </si>
  <si>
    <t xml:space="preserve">      Afgift af visse detailsalgspakninger ( emballageafgift )</t>
  </si>
  <si>
    <t xml:space="preserve">      Afgift af væddemål</t>
  </si>
  <si>
    <t xml:space="preserve">      Afgift af online kasino</t>
  </si>
  <si>
    <t xml:space="preserve">      Afgift af Klasselotteri A/S</t>
  </si>
  <si>
    <t xml:space="preserve">  Lønsumsafgift, i alt</t>
  </si>
  <si>
    <t>Jan. 2020</t>
  </si>
  <si>
    <t>Feb. 2020</t>
  </si>
  <si>
    <t>Mar. 2020</t>
  </si>
  <si>
    <t>Apr. 2020</t>
  </si>
  <si>
    <t>Maj. 2020</t>
  </si>
  <si>
    <t>Jun. 2020</t>
  </si>
  <si>
    <t>Aug. 2020</t>
  </si>
  <si>
    <t>Sep. 2020</t>
  </si>
  <si>
    <t>Okt. 2020</t>
  </si>
  <si>
    <t>Nov. 2020</t>
  </si>
  <si>
    <t>Dec. 2020</t>
  </si>
  <si>
    <t>A - skat</t>
  </si>
  <si>
    <t>Ejendomsværdiskat</t>
  </si>
  <si>
    <t>Dødsboskat</t>
  </si>
  <si>
    <t>Jul. 2020</t>
  </si>
  <si>
    <t>Indtægtslister 2021</t>
  </si>
  <si>
    <t>Jan. 2021</t>
  </si>
  <si>
    <t>Feb. 2021</t>
  </si>
  <si>
    <t>Mar. 2021</t>
  </si>
  <si>
    <t>Apr. 2021</t>
  </si>
  <si>
    <t>Maj. 2021</t>
  </si>
  <si>
    <t>Jun. 2021</t>
  </si>
  <si>
    <t>Jul. 2021</t>
  </si>
  <si>
    <t>Aug. 2021</t>
  </si>
  <si>
    <t>Sep. 2021</t>
  </si>
  <si>
    <t>Okt. 2021</t>
  </si>
  <si>
    <t>Nov. 2021</t>
  </si>
  <si>
    <t>Dec. 2021</t>
  </si>
  <si>
    <t>Indtægtslister 2022</t>
  </si>
  <si>
    <t>Jan. 2022</t>
  </si>
  <si>
    <t>Feb. 2022</t>
  </si>
  <si>
    <t>Mar. 2022</t>
  </si>
  <si>
    <t>Apr. 2022</t>
  </si>
  <si>
    <t>Maj. 2022</t>
  </si>
  <si>
    <t>Jun. 2022</t>
  </si>
  <si>
    <t>Jul. 2022</t>
  </si>
  <si>
    <t>Aug. 2022</t>
  </si>
  <si>
    <t>Sep. 2022</t>
  </si>
  <si>
    <t>Okt. 2022</t>
  </si>
  <si>
    <t>Nov. 2022</t>
  </si>
  <si>
    <t>Dec. 2022</t>
  </si>
  <si>
    <t>Månedsafregnet moms</t>
  </si>
  <si>
    <t>Kvartalsafregnet moms</t>
  </si>
  <si>
    <t>Halvårsafregnet moms</t>
  </si>
  <si>
    <t>Moms one stop shop</t>
  </si>
  <si>
    <t>Øvrige</t>
  </si>
  <si>
    <t xml:space="preserve">  Øvrige afgifter</t>
  </si>
  <si>
    <t>Indkomstskat  mv. af personer</t>
  </si>
  <si>
    <t>Afskrivning, personskatter</t>
  </si>
  <si>
    <t>Grøn check</t>
  </si>
  <si>
    <t>Afregning til kom., personskatter</t>
  </si>
  <si>
    <t>Nettooverførsler til Sverige vedr. grænsegængere</t>
  </si>
  <si>
    <t>Kompensationsbeløb til Grønland</t>
  </si>
  <si>
    <t>Skatter og Afgifter på § 38 i alt</t>
  </si>
  <si>
    <t xml:space="preserve">  Vægtafgift (grøn ejerafgift)</t>
  </si>
  <si>
    <t xml:space="preserve">  Afskrivning, vægtafgift (grøn ejerafgift)</t>
  </si>
  <si>
    <t xml:space="preserve">      Det Danske Klasselotteri A/S</t>
  </si>
  <si>
    <t xml:space="preserve">      Afregning til kommunerne af selskabsskat mv.</t>
  </si>
  <si>
    <t>Indtægtslister 2023</t>
  </si>
  <si>
    <t>Jan. 2023</t>
  </si>
  <si>
    <t>Feb. 2023</t>
  </si>
  <si>
    <t>Mar. 2023</t>
  </si>
  <si>
    <t>Apr. 2023</t>
  </si>
  <si>
    <t>Maj. 2023</t>
  </si>
  <si>
    <t>Jun. 2023</t>
  </si>
  <si>
    <t>Jul. 2023</t>
  </si>
  <si>
    <t>Aug. 2023</t>
  </si>
  <si>
    <t>Sep. 2023</t>
  </si>
  <si>
    <t>Okt. 2023</t>
  </si>
  <si>
    <t>Nov. 2023</t>
  </si>
  <si>
    <t>Dec. 2023</t>
  </si>
  <si>
    <t>38.22.01.22</t>
  </si>
  <si>
    <t>Indtægtsloft på elproduktion</t>
  </si>
  <si>
    <t>-</t>
  </si>
  <si>
    <t>38.13.01.12</t>
  </si>
  <si>
    <t>Solidaritetsbidrag af energiselskaber</t>
  </si>
  <si>
    <t>38.24.01.65/66</t>
  </si>
  <si>
    <t>Indtægtslister</t>
  </si>
  <si>
    <t xml:space="preserve"> Afgift af nikotinprodukter mv</t>
  </si>
  <si>
    <t>38.13.11</t>
  </si>
  <si>
    <t>Indtaegstliste 2024.xlsx</t>
  </si>
  <si>
    <t>Jul. 2024</t>
  </si>
  <si>
    <t>Aug. 2024</t>
  </si>
  <si>
    <t>Indefrosne Boligskatter</t>
  </si>
  <si>
    <t>Sep. 2024</t>
  </si>
  <si>
    <t>38.61.01.40</t>
  </si>
  <si>
    <t xml:space="preserve">      Renter fra statslige lån</t>
  </si>
  <si>
    <t>Okt.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</si>
</sst>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.&quot;;[Red]\-#,##0\ &quot;kr.&quot;"/>
    <numFmt numFmtId="164" formatCode="_ * #,##0.00_ ;_ * \-#,##0.00_ ;_ * &quot;-&quot;??_ ;_ @_ "/>
    <numFmt numFmtId="165" formatCode="#.##0"/>
    <numFmt numFmtId="166" formatCode="d\.\ mmmm\ yyyy"/>
    <numFmt numFmtId="167" formatCode="#,##0.0000000"/>
    <numFmt numFmtId="168" formatCode="#,##0.000000000000000000"/>
    <numFmt numFmtId="169" formatCode="#,##0.000000000000000000000000000000000000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/>
      <right/>
      <top style="medium">
        <color rgb="FF000080"/>
      </top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/>
      <top style="thin">
        <color rgb="FF000080"/>
      </top>
      <bottom style="medium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23"/>
      </left>
      <right/>
      <top/>
      <bottom style="medium">
        <color theme="1"/>
      </bottom>
      <diagonal/>
    </border>
    <border>
      <left style="thin">
        <color theme="4" tint="0.249977111117893"/>
      </left>
      <right/>
      <top style="medium">
        <color indexed="18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401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17" fontId="0" fillId="0" borderId="14" xfId="0" applyNumberFormat="1" applyFont="1" applyBorder="1" applyAlignment="1">
      <alignment horizontal="center"/>
    </xf>
    <xf numFmtId="0" fontId="3" fillId="0" borderId="35" xfId="2" applyFont="1" applyFill="1" applyBorder="1" applyAlignment="1"/>
    <xf numFmtId="0" fontId="1" fillId="0" borderId="35" xfId="2" applyFont="1" applyFill="1" applyBorder="1" applyAlignment="1"/>
    <xf numFmtId="0" fontId="1" fillId="0" borderId="0" xfId="2" applyFont="1" applyFill="1" applyBorder="1" applyAlignment="1"/>
    <xf numFmtId="0" fontId="4" fillId="0" borderId="0" xfId="2" applyFont="1" applyFill="1" applyBorder="1" applyAlignment="1"/>
    <xf numFmtId="0" fontId="1" fillId="0" borderId="36" xfId="2" applyFont="1" applyFill="1" applyBorder="1" applyAlignment="1"/>
    <xf numFmtId="0" fontId="5" fillId="0" borderId="0" xfId="2" applyFont="1" applyFill="1" applyBorder="1" applyAlignment="1"/>
    <xf numFmtId="0" fontId="4" fillId="0" borderId="37" xfId="2" quotePrefix="1" applyFont="1" applyFill="1" applyBorder="1" applyAlignment="1"/>
    <xf numFmtId="0" fontId="4" fillId="0" borderId="37" xfId="2" applyFont="1" applyFill="1" applyBorder="1" applyAlignment="1"/>
    <xf numFmtId="0" fontId="3" fillId="0" borderId="0" xfId="2" applyFont="1" applyFill="1" applyBorder="1" applyAlignment="1"/>
    <xf numFmtId="0" fontId="4" fillId="0" borderId="35" xfId="2" applyFont="1" applyFill="1" applyBorder="1" applyAlignment="1"/>
    <xf numFmtId="0" fontId="1" fillId="0" borderId="38" xfId="2" applyFont="1" applyFill="1" applyBorder="1" applyAlignment="1"/>
    <xf numFmtId="0" fontId="5" fillId="0" borderId="0" xfId="3" applyFont="1" applyFill="1" applyBorder="1" applyAlignment="1"/>
    <xf numFmtId="0" fontId="1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4" fillId="0" borderId="0" xfId="2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39" xfId="2" applyFont="1" applyFill="1" applyBorder="1" applyAlignment="1"/>
    <xf numFmtId="0" fontId="1" fillId="0" borderId="40" xfId="2" applyFont="1" applyFill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0" fontId="1" fillId="0" borderId="33" xfId="2" applyFont="1" applyFill="1" applyBorder="1" applyAlignment="1"/>
    <xf numFmtId="3" fontId="1" fillId="0" borderId="43" xfId="0" applyNumberFormat="1" applyFont="1" applyBorder="1" applyAlignment="1"/>
    <xf numFmtId="3" fontId="1" fillId="0" borderId="43" xfId="0" applyNumberFormat="1" applyFont="1" applyFill="1" applyBorder="1" applyAlignment="1"/>
    <xf numFmtId="3" fontId="1" fillId="0" borderId="44" xfId="0" applyNumberFormat="1" applyFont="1" applyBorder="1" applyAlignment="1"/>
    <xf numFmtId="0" fontId="4" fillId="0" borderId="33" xfId="2" applyFont="1" applyFill="1" applyBorder="1" applyAlignment="1"/>
    <xf numFmtId="0" fontId="1" fillId="0" borderId="45" xfId="2" applyFont="1" applyFill="1" applyBorder="1" applyAlignment="1"/>
    <xf numFmtId="0" fontId="4" fillId="0" borderId="45" xfId="2" applyFont="1" applyFill="1" applyBorder="1" applyAlignment="1"/>
    <xf numFmtId="3" fontId="1" fillId="0" borderId="46" xfId="0" applyNumberFormat="1" applyFont="1" applyBorder="1" applyAlignment="1"/>
    <xf numFmtId="3" fontId="1" fillId="0" borderId="46" xfId="0" applyNumberFormat="1" applyFont="1" applyFill="1" applyBorder="1" applyAlignment="1"/>
    <xf numFmtId="3" fontId="1" fillId="0" borderId="47" xfId="0" applyNumberFormat="1" applyFont="1" applyBorder="1" applyAlignment="1"/>
    <xf numFmtId="0" fontId="4" fillId="0" borderId="48" xfId="2" applyFont="1" applyFill="1" applyBorder="1" applyAlignment="1"/>
    <xf numFmtId="0" fontId="4" fillId="0" borderId="51" xfId="2" applyFont="1" applyFill="1" applyBorder="1" applyAlignment="1"/>
    <xf numFmtId="0" fontId="1" fillId="0" borderId="33" xfId="2" applyNumberFormat="1" applyFont="1" applyFill="1" applyBorder="1" applyAlignment="1"/>
    <xf numFmtId="0" fontId="1" fillId="0" borderId="45" xfId="2" applyNumberFormat="1" applyFont="1" applyFill="1" applyBorder="1" applyAlignment="1"/>
    <xf numFmtId="0" fontId="4" fillId="0" borderId="33" xfId="2" applyNumberFormat="1" applyFont="1" applyFill="1" applyBorder="1" applyAlignment="1"/>
    <xf numFmtId="0" fontId="1" fillId="0" borderId="40" xfId="2" applyNumberFormat="1" applyFont="1" applyFill="1" applyBorder="1" applyAlignment="1"/>
    <xf numFmtId="0" fontId="4" fillId="0" borderId="48" xfId="2" applyNumberFormat="1" applyFont="1" applyFill="1" applyBorder="1" applyAlignment="1"/>
    <xf numFmtId="0" fontId="5" fillId="0" borderId="40" xfId="2" applyNumberFormat="1" applyFont="1" applyFill="1" applyBorder="1" applyAlignment="1"/>
    <xf numFmtId="0" fontId="1" fillId="0" borderId="52" xfId="2" applyNumberFormat="1" applyFont="1" applyFill="1" applyBorder="1" applyAlignment="1"/>
    <xf numFmtId="3" fontId="1" fillId="0" borderId="53" xfId="0" applyNumberFormat="1" applyFont="1" applyBorder="1" applyAlignment="1"/>
    <xf numFmtId="3" fontId="1" fillId="0" borderId="53" xfId="0" applyNumberFormat="1" applyFont="1" applyFill="1" applyBorder="1" applyAlignment="1"/>
    <xf numFmtId="3" fontId="1" fillId="0" borderId="54" xfId="0" applyNumberFormat="1" applyFont="1" applyBorder="1" applyAlignment="1"/>
    <xf numFmtId="0" fontId="4" fillId="0" borderId="40" xfId="2" applyFont="1" applyFill="1" applyBorder="1" applyAlignment="1"/>
    <xf numFmtId="0" fontId="4" fillId="0" borderId="40" xfId="2" applyNumberFormat="1" applyFont="1" applyFill="1" applyBorder="1" applyAlignment="1"/>
    <xf numFmtId="0" fontId="0" fillId="0" borderId="0" xfId="2" applyFont="1" applyFill="1" applyBorder="1" applyAlignment="1"/>
    <xf numFmtId="0" fontId="0" fillId="0" borderId="0" xfId="2" applyFont="1" applyFill="1" applyBorder="1"/>
    <xf numFmtId="3" fontId="4" fillId="0" borderId="43" xfId="0" applyNumberFormat="1" applyFont="1" applyBorder="1" applyAlignment="1"/>
    <xf numFmtId="3" fontId="4" fillId="0" borderId="43" xfId="0" applyNumberFormat="1" applyFont="1" applyFill="1" applyBorder="1" applyAlignment="1"/>
    <xf numFmtId="3" fontId="4" fillId="0" borderId="44" xfId="0" applyNumberFormat="1" applyFont="1" applyBorder="1" applyAlignment="1"/>
    <xf numFmtId="3" fontId="4" fillId="0" borderId="7" xfId="0" applyNumberFormat="1" applyFont="1" applyFill="1" applyBorder="1" applyAlignment="1"/>
    <xf numFmtId="3" fontId="4" fillId="0" borderId="41" xfId="0" applyNumberFormat="1" applyFont="1" applyBorder="1" applyAlignment="1"/>
    <xf numFmtId="3" fontId="4" fillId="0" borderId="46" xfId="0" applyNumberFormat="1" applyFont="1" applyBorder="1" applyAlignment="1"/>
    <xf numFmtId="3" fontId="4" fillId="0" borderId="46" xfId="0" applyNumberFormat="1" applyFont="1" applyFill="1" applyBorder="1" applyAlignment="1"/>
    <xf numFmtId="3" fontId="4" fillId="0" borderId="47" xfId="0" applyNumberFormat="1" applyFont="1" applyBorder="1" applyAlignment="1"/>
    <xf numFmtId="3" fontId="4" fillId="0" borderId="49" xfId="0" applyNumberFormat="1" applyFont="1" applyBorder="1" applyAlignment="1"/>
    <xf numFmtId="3" fontId="4" fillId="0" borderId="49" xfId="0" applyNumberFormat="1" applyFont="1" applyFill="1" applyBorder="1" applyAlignment="1"/>
    <xf numFmtId="3" fontId="4" fillId="0" borderId="50" xfId="0" applyNumberFormat="1" applyFont="1" applyBorder="1" applyAlignment="1"/>
    <xf numFmtId="3" fontId="4" fillId="0" borderId="31" xfId="0" applyNumberFormat="1" applyFont="1" applyBorder="1" applyAlignment="1"/>
    <xf numFmtId="3" fontId="4" fillId="0" borderId="31" xfId="0" applyNumberFormat="1" applyFont="1" applyFill="1" applyBorder="1" applyAlignment="1"/>
    <xf numFmtId="3" fontId="4" fillId="0" borderId="42" xfId="0" applyNumberFormat="1" applyFont="1" applyBorder="1" applyAlignment="1"/>
    <xf numFmtId="0" fontId="0" fillId="0" borderId="0" xfId="0" applyFill="1"/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19" xfId="0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1" fillId="0" borderId="3" xfId="0" applyFont="1" applyFill="1" applyBorder="1" applyAlignment="1"/>
    <xf numFmtId="3" fontId="1" fillId="0" borderId="3" xfId="0" quotePrefix="1" applyNumberFormat="1" applyFont="1" applyFill="1" applyBorder="1" applyAlignment="1"/>
    <xf numFmtId="0" fontId="4" fillId="0" borderId="0" xfId="0" applyFont="1" applyFill="1" applyAlignment="1"/>
    <xf numFmtId="3" fontId="1" fillId="0" borderId="4" xfId="0" quotePrefix="1" applyNumberFormat="1" applyFont="1" applyFill="1" applyBorder="1" applyAlignment="1"/>
    <xf numFmtId="0" fontId="1" fillId="0" borderId="5" xfId="0" applyFont="1" applyFill="1" applyBorder="1" applyAlignment="1"/>
    <xf numFmtId="3" fontId="4" fillId="0" borderId="6" xfId="0" quotePrefix="1" applyNumberFormat="1" applyFont="1" applyFill="1" applyBorder="1" applyAlignment="1"/>
    <xf numFmtId="0" fontId="5" fillId="0" borderId="0" xfId="0" applyFont="1" applyFill="1" applyAlignment="1"/>
    <xf numFmtId="0" fontId="1" fillId="0" borderId="18" xfId="0" applyFont="1" applyFill="1" applyBorder="1" applyAlignment="1"/>
    <xf numFmtId="3" fontId="1" fillId="0" borderId="0" xfId="0" quotePrefix="1" applyNumberFormat="1" applyFont="1" applyFill="1" applyBorder="1" applyAlignment="1"/>
    <xf numFmtId="0" fontId="1" fillId="0" borderId="22" xfId="0" applyFont="1" applyFill="1" applyBorder="1" applyAlignment="1"/>
    <xf numFmtId="0" fontId="0" fillId="0" borderId="0" xfId="0" applyFont="1" applyFill="1" applyAlignment="1"/>
    <xf numFmtId="0" fontId="4" fillId="0" borderId="8" xfId="0" quotePrefix="1" applyFont="1" applyFill="1" applyBorder="1" applyAlignment="1"/>
    <xf numFmtId="0" fontId="4" fillId="0" borderId="8" xfId="0" applyFont="1" applyFill="1" applyBorder="1" applyAlignment="1"/>
    <xf numFmtId="3" fontId="1" fillId="0" borderId="0" xfId="0" quotePrefix="1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Fill="1" applyAlignment="1"/>
    <xf numFmtId="0" fontId="5" fillId="0" borderId="0" xfId="0" applyFont="1" applyFill="1" applyBorder="1" applyAlignment="1"/>
    <xf numFmtId="0" fontId="1" fillId="0" borderId="0" xfId="0" applyFont="1" applyFill="1"/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/>
    <xf numFmtId="0" fontId="0" fillId="0" borderId="13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3" fontId="1" fillId="0" borderId="55" xfId="0" applyNumberFormat="1" applyFont="1" applyFill="1" applyBorder="1" applyAlignment="1"/>
    <xf numFmtId="3" fontId="1" fillId="0" borderId="8" xfId="2" applyNumberFormat="1" applyFont="1" applyFill="1" applyBorder="1" applyAlignment="1"/>
    <xf numFmtId="0" fontId="0" fillId="0" borderId="13" xfId="0" applyFill="1" applyBorder="1" applyAlignment="1">
      <alignment wrapText="1"/>
    </xf>
    <xf numFmtId="0" fontId="4" fillId="0" borderId="3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4" xfId="0" applyNumberFormat="1" applyFont="1" applyFill="1" applyBorder="1" applyAlignment="1"/>
    <xf numFmtId="3" fontId="1" fillId="0" borderId="2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1" fillId="0" borderId="29" xfId="0" applyNumberFormat="1" applyFont="1" applyFill="1" applyBorder="1" applyAlignment="1"/>
    <xf numFmtId="3" fontId="0" fillId="0" borderId="7" xfId="0" applyNumberFormat="1" applyFill="1" applyBorder="1" applyAlignment="1"/>
    <xf numFmtId="0" fontId="4" fillId="0" borderId="3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26" xfId="0" applyFont="1" applyFill="1" applyBorder="1" applyAlignment="1"/>
    <xf numFmtId="0" fontId="0" fillId="0" borderId="26" xfId="0" applyNumberFormat="1" applyFont="1" applyFill="1" applyBorder="1" applyAlignment="1"/>
    <xf numFmtId="0" fontId="4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0" fontId="1" fillId="0" borderId="56" xfId="2" applyNumberFormat="1" applyFont="1" applyFill="1" applyBorder="1" applyAlignment="1"/>
    <xf numFmtId="0" fontId="5" fillId="0" borderId="0" xfId="2" applyFont="1" applyAlignment="1">
      <alignment horizontal="left" indent="2"/>
    </xf>
    <xf numFmtId="0" fontId="1" fillId="0" borderId="0" xfId="2" applyFont="1" applyAlignment="1">
      <alignment horizontal="left" indent="2"/>
    </xf>
    <xf numFmtId="3" fontId="1" fillId="0" borderId="7" xfId="0" applyNumberFormat="1" applyFont="1" applyBorder="1"/>
    <xf numFmtId="3" fontId="1" fillId="0" borderId="41" xfId="0" applyNumberFormat="1" applyFont="1" applyBorder="1"/>
    <xf numFmtId="167" fontId="1" fillId="0" borderId="0" xfId="0" applyNumberFormat="1" applyFont="1" applyAlignment="1"/>
    <xf numFmtId="168" fontId="1" fillId="0" borderId="0" xfId="0" applyNumberFormat="1" applyFont="1" applyAlignment="1"/>
    <xf numFmtId="169" fontId="1" fillId="0" borderId="0" xfId="0" applyNumberFormat="1" applyFont="1" applyBorder="1" applyAlignment="1"/>
    <xf numFmtId="3" fontId="1" fillId="0" borderId="33" xfId="0" applyNumberFormat="1" applyFont="1" applyBorder="1" applyAlignment="1"/>
    <xf numFmtId="3" fontId="1" fillId="0" borderId="33" xfId="0" applyNumberFormat="1" applyFont="1" applyFill="1" applyBorder="1" applyAlignment="1"/>
    <xf numFmtId="3" fontId="1" fillId="0" borderId="57" xfId="0" applyNumberFormat="1" applyFont="1" applyBorder="1" applyAlignment="1"/>
    <xf numFmtId="3" fontId="1" fillId="0" borderId="57" xfId="0" applyNumberFormat="1" applyFont="1" applyFill="1" applyBorder="1" applyAlignment="1"/>
    <xf numFmtId="3" fontId="1" fillId="0" borderId="58" xfId="0" applyNumberFormat="1" applyFont="1" applyBorder="1" applyAlignment="1"/>
    <xf numFmtId="3" fontId="1" fillId="0" borderId="45" xfId="0" applyNumberFormat="1" applyFont="1" applyBorder="1" applyAlignment="1"/>
    <xf numFmtId="3" fontId="1" fillId="0" borderId="45" xfId="0" applyNumberFormat="1" applyFont="1" applyFill="1" applyBorder="1" applyAlignment="1"/>
    <xf numFmtId="0" fontId="3" fillId="0" borderId="33" xfId="2" applyFont="1" applyFill="1" applyBorder="1" applyAlignment="1"/>
    <xf numFmtId="0" fontId="1" fillId="0" borderId="59" xfId="2" applyFont="1" applyFill="1" applyBorder="1" applyAlignment="1"/>
    <xf numFmtId="3" fontId="1" fillId="0" borderId="60" xfId="0" applyNumberFormat="1" applyFont="1" applyBorder="1" applyAlignment="1"/>
    <xf numFmtId="3" fontId="1" fillId="0" borderId="60" xfId="0" applyNumberFormat="1" applyFont="1" applyFill="1" applyBorder="1" applyAlignment="1"/>
    <xf numFmtId="0" fontId="2" fillId="0" borderId="33" xfId="0" applyFont="1" applyBorder="1" applyAlignment="1"/>
    <xf numFmtId="0" fontId="1" fillId="0" borderId="33" xfId="0" applyFont="1" applyBorder="1" applyAlignment="1"/>
    <xf numFmtId="3" fontId="4" fillId="0" borderId="31" xfId="0" quotePrefix="1" applyNumberFormat="1" applyFont="1" applyBorder="1" applyAlignment="1"/>
    <xf numFmtId="3" fontId="1" fillId="0" borderId="31" xfId="0" quotePrefix="1" applyNumberFormat="1" applyFont="1" applyBorder="1" applyAlignment="1"/>
    <xf numFmtId="3" fontId="1" fillId="0" borderId="31" xfId="0" quotePrefix="1" applyNumberFormat="1" applyFont="1" applyFill="1" applyBorder="1" applyAlignment="1"/>
    <xf numFmtId="3" fontId="4" fillId="0" borderId="43" xfId="0" quotePrefix="1" applyNumberFormat="1" applyFont="1" applyBorder="1" applyAlignment="1"/>
    <xf numFmtId="3" fontId="4" fillId="0" borderId="43" xfId="0" quotePrefix="1" applyNumberFormat="1" applyFont="1" applyFill="1" applyBorder="1" applyAlignment="1"/>
    <xf numFmtId="0" fontId="0" fillId="0" borderId="59" xfId="2" applyFont="1" applyFill="1" applyBorder="1" applyAlignment="1"/>
    <xf numFmtId="0" fontId="5" fillId="0" borderId="0" xfId="3" applyFont="1" applyFill="1" applyBorder="1" applyAlignment="1">
      <alignment horizontal="left" indent="3"/>
    </xf>
    <xf numFmtId="0" fontId="1" fillId="0" borderId="61" xfId="2" applyFont="1" applyFill="1" applyBorder="1" applyAlignment="1"/>
    <xf numFmtId="3" fontId="0" fillId="0" borderId="57" xfId="0" applyNumberFormat="1" applyFont="1" applyBorder="1" applyAlignment="1"/>
    <xf numFmtId="3" fontId="0" fillId="0" borderId="57" xfId="0" applyNumberFormat="1" applyFont="1" applyFill="1" applyBorder="1" applyAlignment="1"/>
    <xf numFmtId="3" fontId="0" fillId="0" borderId="58" xfId="0" applyNumberFormat="1" applyFont="1" applyBorder="1" applyAlignment="1"/>
    <xf numFmtId="0" fontId="4" fillId="0" borderId="33" xfId="2" quotePrefix="1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40" xfId="2" applyNumberFormat="1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3" fillId="0" borderId="40" xfId="2" applyFont="1" applyFill="1" applyBorder="1" applyAlignment="1"/>
    <xf numFmtId="3" fontId="1" fillId="0" borderId="40" xfId="0" quotePrefix="1" applyNumberFormat="1" applyFont="1" applyBorder="1" applyAlignment="1"/>
    <xf numFmtId="0" fontId="1" fillId="0" borderId="51" xfId="0" applyFont="1" applyBorder="1" applyAlignment="1"/>
    <xf numFmtId="17" fontId="4" fillId="0" borderId="62" xfId="0" quotePrefix="1" applyNumberFormat="1" applyFont="1" applyFill="1" applyBorder="1" applyAlignment="1">
      <alignment horizontal="center"/>
    </xf>
    <xf numFmtId="17" fontId="4" fillId="0" borderId="62" xfId="0" quotePrefix="1" applyNumberFormat="1" applyFont="1" applyBorder="1" applyAlignment="1">
      <alignment horizontal="center"/>
    </xf>
    <xf numFmtId="0" fontId="1" fillId="0" borderId="63" xfId="0" applyFont="1" applyBorder="1" applyAlignment="1"/>
    <xf numFmtId="6" fontId="1" fillId="0" borderId="64" xfId="0" applyNumberFormat="1" applyFont="1" applyFill="1" applyBorder="1" applyAlignment="1">
      <alignment horizontal="center"/>
    </xf>
    <xf numFmtId="6" fontId="1" fillId="0" borderId="64" xfId="0" applyNumberFormat="1" applyFont="1" applyBorder="1" applyAlignment="1">
      <alignment horizontal="center"/>
    </xf>
    <xf numFmtId="6" fontId="0" fillId="0" borderId="64" xfId="0" applyNumberFormat="1" applyFont="1" applyBorder="1" applyAlignment="1">
      <alignment horizontal="center"/>
    </xf>
    <xf numFmtId="0" fontId="1" fillId="0" borderId="52" xfId="2" applyNumberFormat="1" applyFont="1" applyFill="1" applyBorder="1" applyAlignment="1">
      <alignment horizontal="left"/>
    </xf>
    <xf numFmtId="0" fontId="1" fillId="0" borderId="59" xfId="2" applyFont="1" applyFill="1" applyBorder="1" applyAlignment="1">
      <alignment horizontal="left" indent="2"/>
    </xf>
    <xf numFmtId="0" fontId="0" fillId="0" borderId="59" xfId="2" applyFont="1" applyFill="1" applyBorder="1" applyAlignment="1">
      <alignment horizontal="left" indent="2"/>
    </xf>
    <xf numFmtId="0" fontId="0" fillId="0" borderId="0" xfId="2" applyFont="1" applyFill="1" applyBorder="1" applyAlignment="1">
      <alignment horizontal="left" indent="2"/>
    </xf>
    <xf numFmtId="0" fontId="1" fillId="0" borderId="40" xfId="2" applyFont="1" applyFill="1" applyBorder="1" applyAlignment="1">
      <alignment horizontal="left" indent="2"/>
    </xf>
    <xf numFmtId="0" fontId="1" fillId="0" borderId="0" xfId="2" applyFont="1"/>
    <xf numFmtId="3" fontId="1" fillId="0" borderId="7" xfId="0" applyNumberFormat="1" applyFont="1" applyBorder="1" applyAlignment="1">
      <alignment horizontal="right"/>
    </xf>
    <xf numFmtId="164" fontId="1" fillId="0" borderId="64" xfId="1" applyFont="1" applyBorder="1" applyAlignment="1">
      <alignment horizontal="center"/>
    </xf>
    <xf numFmtId="0" fontId="1" fillId="2" borderId="0" xfId="2" applyFont="1" applyFill="1" applyAlignment="1">
      <alignment horizontal="left" indent="2"/>
    </xf>
    <xf numFmtId="3" fontId="1" fillId="0" borderId="7" xfId="0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left"/>
    </xf>
    <xf numFmtId="17" fontId="4" fillId="2" borderId="65" xfId="2" quotePrefix="1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left" indent="2"/>
    </xf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artementet\Lovgivning%20og%20&#216;konomi\Politik%20Lovmodel%20og%20&#216;konomi\Kontor\Student\Indt&#230;gtsliste\01%20Backup\2019\13%20December\Databehandling%20til%20indt&#230;gtslist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put"/>
      <sheetName val="2. PAS"/>
      <sheetName val="3. SAP"/>
      <sheetName val="4. Indkomstskat"/>
      <sheetName val="5. MOMS - data"/>
      <sheetName val="6.Output"/>
      <sheetName val="7. Afgifter"/>
      <sheetName val="8. Skatter"/>
      <sheetName val="9. Moms"/>
      <sheetName val="10. Indtægtsliste"/>
      <sheetName val="11. Regnskab Afgifter"/>
      <sheetName val="12. Regnskab Skatter"/>
      <sheetName val="13. Regnskab Moms"/>
      <sheetName val="14. Diverse beregninger"/>
      <sheetName val="15. Indtægtslister_sidste_år"/>
      <sheetName val="16. Word format_sidste_år"/>
      <sheetName val="17. Regnskab afgifter_sidste_år"/>
      <sheetName val="18. Regnskab skatter_sidste_år"/>
      <sheetName val="19. Regnskab moms_sidste_år"/>
      <sheetName val="20. Regnskab procent_sidste_år"/>
      <sheetName val="21. Word format_pct"/>
      <sheetName val="22. Indtægtslister_pct"/>
      <sheetName val="24. Fordelingsnøg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X46">
            <v>49091544.107150003</v>
          </cell>
        </row>
        <row r="47">
          <cell r="X47">
            <v>-24227336.179000001</v>
          </cell>
        </row>
        <row r="51">
          <cell r="X51">
            <v>3750755.514</v>
          </cell>
        </row>
        <row r="52">
          <cell r="X52">
            <v>-1050092.0260000001</v>
          </cell>
        </row>
        <row r="56">
          <cell r="X56">
            <v>99590.254000000001</v>
          </cell>
        </row>
        <row r="57">
          <cell r="X57">
            <v>-30315.063999999998</v>
          </cell>
        </row>
        <row r="61">
          <cell r="X61">
            <v>27404.701000000001</v>
          </cell>
        </row>
        <row r="62">
          <cell r="X62">
            <v>-5933.0820000000003</v>
          </cell>
        </row>
        <row r="65">
          <cell r="X65">
            <v>-97979</v>
          </cell>
        </row>
        <row r="67">
          <cell r="X67">
            <v>-83209.121329999994</v>
          </cell>
        </row>
        <row r="69">
          <cell r="X69">
            <v>-1120801.1247100001</v>
          </cell>
        </row>
        <row r="71">
          <cell r="X71">
            <v>26353628.979109995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D11" sqref="D11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v>45643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401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>D2</f>
        <v>45643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400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400"/>
      <c r="D21" s="121"/>
      <c r="E21" s="121"/>
      <c r="F21" s="121"/>
      <c r="G21" s="121"/>
    </row>
    <row r="22" spans="1:7" ht="15" customHeight="1" x14ac:dyDescent="0.2">
      <c r="A22" s="121"/>
      <c r="B22" s="109"/>
      <c r="C22" s="400"/>
      <c r="D22" s="121"/>
      <c r="E22" s="121"/>
      <c r="F22" s="121"/>
      <c r="G22" s="121"/>
    </row>
    <row r="23" spans="1:7" ht="15" customHeight="1" x14ac:dyDescent="0.2">
      <c r="A23" s="121"/>
      <c r="B23" s="109"/>
      <c r="C23" s="400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400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400"/>
      <c r="D26" s="121"/>
      <c r="E26" s="121"/>
      <c r="F26" s="121"/>
      <c r="G26" s="121"/>
    </row>
    <row r="27" spans="1:7" ht="15" customHeight="1" x14ac:dyDescent="0.2">
      <c r="A27" s="121"/>
      <c r="B27" s="109"/>
      <c r="C27" s="400"/>
      <c r="D27" s="121"/>
      <c r="E27" s="121"/>
      <c r="F27" s="121"/>
      <c r="G27" s="121"/>
    </row>
    <row r="28" spans="1:7" ht="15" customHeight="1" x14ac:dyDescent="0.2">
      <c r="A28" s="121"/>
      <c r="B28" s="109"/>
      <c r="C28" s="400"/>
      <c r="D28" s="121"/>
      <c r="E28" s="121"/>
      <c r="F28" s="121"/>
      <c r="G28" s="121"/>
    </row>
    <row r="29" spans="1:7" ht="15" customHeight="1" x14ac:dyDescent="0.2">
      <c r="A29" s="121"/>
      <c r="B29" s="109"/>
      <c r="C29" s="400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B37-1E98-471D-BB19-B719E5C3EF73}">
  <sheetPr>
    <tabColor theme="4"/>
  </sheetPr>
  <dimension ref="A1:R467"/>
  <sheetViews>
    <sheetView showGridLines="0" tabSelected="1" zoomScale="135" zoomScaleNormal="85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H126" sqref="H126"/>
    </sheetView>
  </sheetViews>
  <sheetFormatPr defaultColWidth="9.33203125" defaultRowHeight="11.25" x14ac:dyDescent="0.2"/>
  <cols>
    <col min="1" max="1" width="2.83203125" style="1" customWidth="1"/>
    <col min="2" max="2" width="19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398</v>
      </c>
      <c r="C2" s="397">
        <v>2024</v>
      </c>
      <c r="D2" s="361"/>
      <c r="E2" s="361"/>
      <c r="F2" s="361"/>
      <c r="G2" s="361"/>
      <c r="H2" s="361"/>
      <c r="I2" s="361"/>
      <c r="J2" s="361">
        <v>7</v>
      </c>
      <c r="K2" s="361">
        <v>8</v>
      </c>
      <c r="L2" s="361">
        <v>9</v>
      </c>
      <c r="M2" s="361">
        <v>10</v>
      </c>
      <c r="N2" s="361"/>
      <c r="O2" s="361"/>
      <c r="P2" s="361"/>
    </row>
    <row r="3" spans="1:16" ht="12" customHeight="1" x14ac:dyDescent="0.2">
      <c r="B3" s="380"/>
      <c r="C3" s="380"/>
      <c r="D3" s="381" t="str">
        <f>CONCATENATE("Jan. ",$C$2)</f>
        <v>Jan. 2024</v>
      </c>
      <c r="E3" s="398" t="str">
        <f>CONCATENATE("Feb. ",$C$2)</f>
        <v>Feb. 2024</v>
      </c>
      <c r="F3" s="398" t="str">
        <f>CONCATENATE("Mar. ",$C$2)</f>
        <v>Mar. 2024</v>
      </c>
      <c r="G3" s="398" t="str">
        <f>CONCATENATE("Apr. ",$C$2)</f>
        <v>Apr. 2024</v>
      </c>
      <c r="H3" s="398" t="str">
        <f>CONCATENATE("Maj. ",$C$2)</f>
        <v>Maj. 2024</v>
      </c>
      <c r="I3" s="398" t="str">
        <f>CONCATENATE("Jun. ",$C$2)</f>
        <v>Jun. 2024</v>
      </c>
      <c r="J3" s="398" t="s">
        <v>402</v>
      </c>
      <c r="K3" s="398" t="s">
        <v>403</v>
      </c>
      <c r="L3" s="398" t="s">
        <v>405</v>
      </c>
      <c r="M3" s="398" t="s">
        <v>408</v>
      </c>
      <c r="N3" s="398" t="str">
        <f>CONCATENATE("Nov. ",$C$2)</f>
        <v>Nov. 2024</v>
      </c>
      <c r="O3" s="398" t="str">
        <f>CONCATENATE("Dec. ",$C$2)</f>
        <v>Dec. 2024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-3626527.6758099999</v>
      </c>
      <c r="E7" s="362">
        <v>-209603.84931999998</v>
      </c>
      <c r="F7" s="362">
        <v>-211215.04916</v>
      </c>
      <c r="G7" s="362">
        <v>-3622262.7344200001</v>
      </c>
      <c r="H7" s="362">
        <v>-262906.13211000001</v>
      </c>
      <c r="I7" s="362">
        <v>-204963.69441</v>
      </c>
      <c r="J7" s="362">
        <v>-3583268.0827299999</v>
      </c>
      <c r="K7" s="362">
        <v>-11720747.217959998</v>
      </c>
      <c r="L7" s="362">
        <v>-161733.17309</v>
      </c>
      <c r="M7" s="362">
        <v>-3588834.7564000003</v>
      </c>
      <c r="N7" s="362"/>
      <c r="O7" s="362"/>
      <c r="P7" s="362"/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-3626527.6758099999</v>
      </c>
      <c r="E10" s="22">
        <v>-209603.84931999998</v>
      </c>
      <c r="F10" s="22">
        <v>-211215.04916</v>
      </c>
      <c r="G10" s="22">
        <v>-3622262.7344200001</v>
      </c>
      <c r="H10" s="22">
        <v>-262906.13211000001</v>
      </c>
      <c r="I10" s="67">
        <v>-204963.69441</v>
      </c>
      <c r="J10" s="67">
        <v>-3583268.0827299999</v>
      </c>
      <c r="K10" s="67">
        <v>-11720747.217959998</v>
      </c>
      <c r="L10" s="67">
        <v>-161733.17309</v>
      </c>
      <c r="M10" s="67">
        <v>-3588834.7564000003</v>
      </c>
      <c r="N10" s="22"/>
      <c r="O10" s="22"/>
      <c r="P10" s="22"/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/>
      <c r="O12" s="363"/>
      <c r="P12" s="363"/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47354221.717499994</v>
      </c>
      <c r="E14" s="62">
        <v>83206085.041659996</v>
      </c>
      <c r="F14" s="62">
        <v>101660419.50451</v>
      </c>
      <c r="G14" s="62">
        <v>43014075.701120004</v>
      </c>
      <c r="H14" s="62">
        <v>67569975.004490003</v>
      </c>
      <c r="I14" s="62">
        <v>60197649.921240002</v>
      </c>
      <c r="J14" s="62">
        <v>47151481.508539997</v>
      </c>
      <c r="K14" s="62">
        <v>99040075.440539986</v>
      </c>
      <c r="L14" s="62">
        <v>68621420.964829996</v>
      </c>
      <c r="M14" s="62">
        <v>58573730.933989979</v>
      </c>
      <c r="N14" s="62"/>
      <c r="O14" s="62"/>
      <c r="P14" s="62"/>
    </row>
    <row r="15" spans="1:16" ht="12" customHeight="1" x14ac:dyDescent="0.2">
      <c r="B15" s="219"/>
      <c r="C15" s="219" t="s">
        <v>85</v>
      </c>
      <c r="D15" s="22">
        <v>-39434.027670000003</v>
      </c>
      <c r="E15" s="22">
        <v>-525940.85347999993</v>
      </c>
      <c r="F15" s="22">
        <v>-228212.53831</v>
      </c>
      <c r="G15" s="22">
        <v>-312695.05610000005</v>
      </c>
      <c r="H15" s="22">
        <v>-2074301.7115100001</v>
      </c>
      <c r="I15" s="67">
        <v>-355749.48898999998</v>
      </c>
      <c r="J15" s="67">
        <v>-242509.24955000001</v>
      </c>
      <c r="K15" s="67">
        <v>-424363.57551999995</v>
      </c>
      <c r="L15" s="67">
        <v>773647.81909</v>
      </c>
      <c r="M15" s="67">
        <v>-307032.0773</v>
      </c>
      <c r="N15" s="22"/>
      <c r="O15" s="22"/>
      <c r="P15" s="22"/>
    </row>
    <row r="16" spans="1:16" ht="12" customHeight="1" x14ac:dyDescent="0.2">
      <c r="B16" s="219"/>
      <c r="C16" s="236" t="s">
        <v>86</v>
      </c>
      <c r="D16" s="363">
        <v>47393655.745169997</v>
      </c>
      <c r="E16" s="363">
        <v>83732025.895139992</v>
      </c>
      <c r="F16" s="363">
        <v>101888632.04282001</v>
      </c>
      <c r="G16" s="363">
        <v>43326770.757220007</v>
      </c>
      <c r="H16" s="363">
        <v>69644276.716000006</v>
      </c>
      <c r="I16" s="364">
        <v>60553399.410230003</v>
      </c>
      <c r="J16" s="364">
        <v>47393990.758089997</v>
      </c>
      <c r="K16" s="364">
        <v>99464439.01605998</v>
      </c>
      <c r="L16" s="364">
        <v>67847773.145740002</v>
      </c>
      <c r="M16" s="364">
        <v>58880763.011289977</v>
      </c>
      <c r="N16" s="363"/>
      <c r="O16" s="363"/>
      <c r="P16" s="363"/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35717767.871180005</v>
      </c>
      <c r="E19" s="22">
        <v>32596406.759129997</v>
      </c>
      <c r="F19" s="22">
        <v>40018424.656259999</v>
      </c>
      <c r="G19" s="22">
        <v>17638663.640180007</v>
      </c>
      <c r="H19" s="22">
        <v>38108319.525930002</v>
      </c>
      <c r="I19" s="67">
        <v>34840394.022519998</v>
      </c>
      <c r="J19" s="67">
        <v>29966216.667880006</v>
      </c>
      <c r="K19" s="67">
        <v>46421759.300250001</v>
      </c>
      <c r="L19" s="67">
        <v>40180271.749779992</v>
      </c>
      <c r="M19" s="67">
        <v>30142310.604829993</v>
      </c>
      <c r="N19" s="22"/>
      <c r="O19" s="22"/>
      <c r="P19" s="22"/>
    </row>
    <row r="20" spans="2:16" ht="12" customHeight="1" x14ac:dyDescent="0.2">
      <c r="B20" s="219" t="s">
        <v>8</v>
      </c>
      <c r="C20" s="219" t="s">
        <v>88</v>
      </c>
      <c r="D20" s="22">
        <v>-346774.51949000004</v>
      </c>
      <c r="E20" s="22">
        <v>-1015436.5639</v>
      </c>
      <c r="F20" s="22">
        <v>36241513.888099998</v>
      </c>
      <c r="G20" s="22">
        <v>-1272846.68349</v>
      </c>
      <c r="H20" s="22">
        <v>-2341891.057</v>
      </c>
      <c r="I20" s="67">
        <v>-395037.01579000003</v>
      </c>
      <c r="J20" s="67">
        <v>-545198.5509400001</v>
      </c>
      <c r="K20" s="67">
        <v>645372.64208999998</v>
      </c>
      <c r="L20" s="67">
        <v>-318461.39577999996</v>
      </c>
      <c r="M20" s="67">
        <v>1543911.0315</v>
      </c>
      <c r="N20" s="22"/>
      <c r="O20" s="22"/>
      <c r="P20" s="22"/>
    </row>
    <row r="21" spans="2:16" ht="12" customHeight="1" x14ac:dyDescent="0.2">
      <c r="B21" s="219" t="s">
        <v>9</v>
      </c>
      <c r="C21" s="219" t="s">
        <v>89</v>
      </c>
      <c r="D21" s="22">
        <v>4122398.5490900003</v>
      </c>
      <c r="E21" s="22">
        <v>8782672.0278599989</v>
      </c>
      <c r="F21" s="22">
        <v>35056.997229998939</v>
      </c>
      <c r="G21" s="22">
        <v>82401.756010001525</v>
      </c>
      <c r="H21" s="22">
        <v>27589.170899999619</v>
      </c>
      <c r="I21" s="67">
        <v>-155536.57169999927</v>
      </c>
      <c r="J21" s="67">
        <v>104591.94683999941</v>
      </c>
      <c r="K21" s="67">
        <v>-137075.43969999815</v>
      </c>
      <c r="L21" s="67">
        <v>9326.3360799998045</v>
      </c>
      <c r="M21" s="67">
        <v>-40923.490860002115</v>
      </c>
      <c r="N21" s="22"/>
      <c r="O21" s="22"/>
      <c r="P21" s="22"/>
    </row>
    <row r="22" spans="2:16" ht="12" customHeight="1" x14ac:dyDescent="0.2">
      <c r="B22" s="219" t="s">
        <v>11</v>
      </c>
      <c r="C22" s="219" t="s">
        <v>312</v>
      </c>
      <c r="D22" s="22">
        <v>68510.240860000005</v>
      </c>
      <c r="E22" s="22">
        <v>554065.53625999996</v>
      </c>
      <c r="F22" s="22">
        <v>439141.538</v>
      </c>
      <c r="G22" s="22">
        <v>430330.71601999999</v>
      </c>
      <c r="H22" s="22">
        <v>489605.99872999999</v>
      </c>
      <c r="I22" s="67">
        <v>487882.59899999999</v>
      </c>
      <c r="J22" s="67">
        <v>511022.91100000002</v>
      </c>
      <c r="K22" s="67">
        <v>534450.505</v>
      </c>
      <c r="L22" s="67">
        <v>469086.08859</v>
      </c>
      <c r="M22" s="67">
        <v>551504.58255999989</v>
      </c>
      <c r="N22" s="22"/>
      <c r="O22" s="22"/>
      <c r="P22" s="22"/>
    </row>
    <row r="23" spans="2:16" ht="12" customHeight="1" x14ac:dyDescent="0.2">
      <c r="B23" s="219" t="s">
        <v>12</v>
      </c>
      <c r="C23" s="219" t="s">
        <v>90</v>
      </c>
      <c r="D23" s="22">
        <v>23472.34996</v>
      </c>
      <c r="E23" s="22">
        <v>31025.935359999999</v>
      </c>
      <c r="F23" s="22">
        <v>31056.516789999998</v>
      </c>
      <c r="G23" s="22">
        <v>39003.604010000003</v>
      </c>
      <c r="H23" s="22">
        <v>4145.8827200000005</v>
      </c>
      <c r="I23" s="67">
        <v>31638.58726</v>
      </c>
      <c r="J23" s="67">
        <v>24524.37875</v>
      </c>
      <c r="K23" s="67">
        <v>18578.94022</v>
      </c>
      <c r="L23" s="67">
        <v>23701.190569999999</v>
      </c>
      <c r="M23" s="67">
        <v>44799.475429999999</v>
      </c>
      <c r="N23" s="22"/>
      <c r="O23" s="22"/>
      <c r="P23" s="22"/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5841003.8225599993</v>
      </c>
      <c r="E25" s="22">
        <v>35833748.45222</v>
      </c>
      <c r="F25" s="22">
        <v>16745983.041870002</v>
      </c>
      <c r="G25" s="22">
        <v>17013711.385560002</v>
      </c>
      <c r="H25" s="22">
        <v>25553537.585340004</v>
      </c>
      <c r="I25" s="67">
        <v>17161998.148779999</v>
      </c>
      <c r="J25" s="22">
        <v>7650685.1258000005</v>
      </c>
      <c r="K25" s="22">
        <v>44935944.569320001</v>
      </c>
      <c r="L25" s="22">
        <v>19091625.543729998</v>
      </c>
      <c r="M25" s="22">
        <v>18087956.018539999</v>
      </c>
      <c r="N25" s="22"/>
      <c r="O25" s="67"/>
      <c r="P25" s="22"/>
    </row>
    <row r="26" spans="2:16" ht="12" customHeight="1" x14ac:dyDescent="0.2">
      <c r="B26" s="219" t="s">
        <v>15</v>
      </c>
      <c r="C26" s="219" t="s">
        <v>92</v>
      </c>
      <c r="D26" s="22">
        <v>-307193.88361999998</v>
      </c>
      <c r="E26" s="22">
        <v>2806086.5885900003</v>
      </c>
      <c r="F26" s="22">
        <v>3010147.6839000001</v>
      </c>
      <c r="G26" s="22">
        <v>2737574.9863</v>
      </c>
      <c r="H26" s="22">
        <v>2747983.0728000002</v>
      </c>
      <c r="I26" s="67">
        <v>2793190.878</v>
      </c>
      <c r="J26" s="22">
        <v>2787169.90698</v>
      </c>
      <c r="K26" s="22">
        <v>1408197.43478</v>
      </c>
      <c r="L26" s="22">
        <v>2266213.6061199997</v>
      </c>
      <c r="M26" s="22">
        <v>2460253.76198</v>
      </c>
      <c r="N26" s="22"/>
      <c r="O26" s="22"/>
      <c r="P26" s="22"/>
    </row>
    <row r="27" spans="2:16" ht="12" customHeight="1" x14ac:dyDescent="0.2">
      <c r="B27" s="219" t="s">
        <v>16</v>
      </c>
      <c r="C27" s="219" t="s">
        <v>93</v>
      </c>
      <c r="D27" s="22">
        <v>804381.19759</v>
      </c>
      <c r="E27" s="22">
        <v>1685015.97643</v>
      </c>
      <c r="F27" s="22">
        <v>1698266.3667300001</v>
      </c>
      <c r="G27" s="22">
        <v>1891809.3617999998</v>
      </c>
      <c r="H27" s="22">
        <v>1784804.2426</v>
      </c>
      <c r="I27" s="67">
        <v>1733731.24012</v>
      </c>
      <c r="J27" s="22">
        <v>1631062.06348</v>
      </c>
      <c r="K27" s="22">
        <v>1429585.7095899999</v>
      </c>
      <c r="L27" s="22">
        <v>1477379.57546</v>
      </c>
      <c r="M27" s="22">
        <v>1424833.86335</v>
      </c>
      <c r="N27" s="22"/>
      <c r="O27" s="22"/>
      <c r="P27" s="22"/>
    </row>
    <row r="28" spans="2:16" ht="12" customHeight="1" x14ac:dyDescent="0.2">
      <c r="B28" s="219" t="s">
        <v>17</v>
      </c>
      <c r="C28" s="219" t="s">
        <v>94</v>
      </c>
      <c r="D28" s="22">
        <v>-12277.844999999999</v>
      </c>
      <c r="E28" s="22">
        <v>216674.08202</v>
      </c>
      <c r="F28" s="22">
        <v>450335.51856</v>
      </c>
      <c r="G28" s="22">
        <v>888033.95285</v>
      </c>
      <c r="H28" s="22">
        <v>852578.96167999995</v>
      </c>
      <c r="I28" s="67">
        <v>512233.36254</v>
      </c>
      <c r="J28" s="22">
        <v>982577.59411000006</v>
      </c>
      <c r="K28" s="22">
        <v>406118.21495999995</v>
      </c>
      <c r="L28" s="22">
        <v>487771.34508</v>
      </c>
      <c r="M28" s="22">
        <v>817522.20686000003</v>
      </c>
      <c r="N28" s="22"/>
      <c r="O28" s="22"/>
      <c r="P28" s="22"/>
    </row>
    <row r="29" spans="2:16" ht="12" customHeight="1" x14ac:dyDescent="0.2">
      <c r="B29" s="219" t="s">
        <v>18</v>
      </c>
      <c r="C29" s="219" t="s">
        <v>95</v>
      </c>
      <c r="D29" s="22">
        <v>21137.655149999999</v>
      </c>
      <c r="E29" s="22">
        <v>186632.23183</v>
      </c>
      <c r="F29" s="22">
        <v>243913.78185</v>
      </c>
      <c r="G29" s="22">
        <v>213077.88050999999</v>
      </c>
      <c r="H29" s="22">
        <v>204375.34477000003</v>
      </c>
      <c r="I29" s="67">
        <v>343263.27100000001</v>
      </c>
      <c r="J29" s="22">
        <v>231520.94699999999</v>
      </c>
      <c r="K29" s="22">
        <v>186050.272</v>
      </c>
      <c r="L29" s="22">
        <v>243581.45140000002</v>
      </c>
      <c r="M29" s="22">
        <v>206261.85558</v>
      </c>
      <c r="N29" s="22"/>
      <c r="O29" s="22"/>
      <c r="P29" s="22"/>
    </row>
    <row r="30" spans="2:16" ht="12" customHeight="1" x14ac:dyDescent="0.2">
      <c r="B30" s="219" t="s">
        <v>19</v>
      </c>
      <c r="C30" s="219" t="s">
        <v>96</v>
      </c>
      <c r="D30" s="22">
        <v>643730.89704999991</v>
      </c>
      <c r="E30" s="22">
        <v>913294.21758000006</v>
      </c>
      <c r="F30" s="22">
        <v>1091038.6432699999</v>
      </c>
      <c r="G30" s="22">
        <v>1381318.08999</v>
      </c>
      <c r="H30" s="22">
        <v>1188572.3494200001</v>
      </c>
      <c r="I30" s="67">
        <v>1212987.45282</v>
      </c>
      <c r="J30" s="22">
        <v>1552009.0637100001</v>
      </c>
      <c r="K30" s="22">
        <v>930429.52633000002</v>
      </c>
      <c r="L30" s="22">
        <v>1327988.6721900001</v>
      </c>
      <c r="M30" s="22">
        <v>1486858.7477200001</v>
      </c>
      <c r="N30" s="22"/>
      <c r="O30" s="22"/>
      <c r="P30" s="22"/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25471.99005</v>
      </c>
      <c r="E32" s="22">
        <v>640904.72860000003</v>
      </c>
      <c r="F32" s="22">
        <v>681897.99361999996</v>
      </c>
      <c r="G32" s="22">
        <v>1354743.2147599999</v>
      </c>
      <c r="H32" s="22">
        <v>836321.22904000001</v>
      </c>
      <c r="I32" s="67">
        <v>786896.78917999996</v>
      </c>
      <c r="J32" s="22">
        <v>1375989.2192899999</v>
      </c>
      <c r="K32" s="22">
        <v>941557.3248200001</v>
      </c>
      <c r="L32" s="22">
        <v>767086.24026999995</v>
      </c>
      <c r="M32" s="22">
        <v>1239825.8059200002</v>
      </c>
      <c r="N32" s="22"/>
      <c r="O32" s="22"/>
      <c r="P32" s="22"/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-0.16719999999999999</v>
      </c>
      <c r="I34" s="67">
        <v>0</v>
      </c>
      <c r="J34" s="22">
        <v>0</v>
      </c>
      <c r="K34" s="22">
        <v>0</v>
      </c>
      <c r="L34" s="22">
        <v>716096.21035000007</v>
      </c>
      <c r="M34" s="22">
        <v>0</v>
      </c>
      <c r="N34" s="22"/>
      <c r="O34" s="22"/>
      <c r="P34" s="22"/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752593.39211999986</v>
      </c>
      <c r="E36" s="363">
        <v>-25004.930319999978</v>
      </c>
      <c r="F36" s="363">
        <v>973642.87833000021</v>
      </c>
      <c r="G36" s="363">
        <v>616253.79661999992</v>
      </c>
      <c r="H36" s="363">
        <v>-1885967.13524</v>
      </c>
      <c r="I36" s="364">
        <v>844007.15751000005</v>
      </c>
      <c r="J36" s="363">
        <v>879310.23464000004</v>
      </c>
      <c r="K36" s="363">
        <v>1319106.4408800001</v>
      </c>
      <c r="L36" s="363">
        <v>1879754.3509899999</v>
      </c>
      <c r="M36" s="363">
        <v>608616.4705800002</v>
      </c>
      <c r="N36" s="363"/>
      <c r="O36" s="363"/>
      <c r="P36" s="363"/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43727694.041689992</v>
      </c>
      <c r="E37" s="365">
        <v>82996481.192340001</v>
      </c>
      <c r="F37" s="365">
        <v>101449204.45535</v>
      </c>
      <c r="G37" s="365">
        <v>39391812.966700003</v>
      </c>
      <c r="H37" s="365">
        <v>67307068.872380003</v>
      </c>
      <c r="I37" s="366">
        <v>59992686.226830006</v>
      </c>
      <c r="J37" s="365">
        <v>43568213.425809994</v>
      </c>
      <c r="K37" s="365">
        <v>87319328.222579986</v>
      </c>
      <c r="L37" s="365">
        <v>68459687.79174</v>
      </c>
      <c r="M37" s="365">
        <v>54984896.177589983</v>
      </c>
      <c r="N37" s="365"/>
      <c r="O37" s="365"/>
      <c r="P37" s="365"/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35717767.871180005</v>
      </c>
      <c r="E41" s="62">
        <v>32596406.759129997</v>
      </c>
      <c r="F41" s="62">
        <v>40018424.656259999</v>
      </c>
      <c r="G41" s="268">
        <v>17638663.640180007</v>
      </c>
      <c r="H41" s="62">
        <v>38108319.525930002</v>
      </c>
      <c r="I41" s="268">
        <v>34840394.022519998</v>
      </c>
      <c r="J41" s="268">
        <v>29966216.667880006</v>
      </c>
      <c r="K41" s="268">
        <v>46421759.300250001</v>
      </c>
      <c r="L41" s="268">
        <v>40180271.749779992</v>
      </c>
      <c r="M41" s="268">
        <v>30142310.604829993</v>
      </c>
      <c r="N41" s="268"/>
      <c r="O41" s="62"/>
      <c r="P41" s="268"/>
      <c r="Q41" s="1"/>
    </row>
    <row r="42" spans="1:17" ht="12" customHeight="1" x14ac:dyDescent="0.2">
      <c r="B42" s="357" t="s">
        <v>29</v>
      </c>
      <c r="C42" s="357" t="s">
        <v>99</v>
      </c>
      <c r="D42" s="358">
        <v>36512034.663460009</v>
      </c>
      <c r="E42" s="358">
        <v>31899386.32471</v>
      </c>
      <c r="F42" s="358">
        <v>39476683.314099997</v>
      </c>
      <c r="G42" s="359">
        <v>16594981.692650009</v>
      </c>
      <c r="H42" s="358">
        <v>37285149.345340006</v>
      </c>
      <c r="I42" s="359">
        <v>34175574.923249997</v>
      </c>
      <c r="J42" s="359">
        <v>28267446.492880005</v>
      </c>
      <c r="K42" s="359">
        <v>45652904.555089995</v>
      </c>
      <c r="L42" s="359">
        <v>39599102.266559988</v>
      </c>
      <c r="M42" s="359">
        <v>29423069.705409996</v>
      </c>
      <c r="N42" s="359"/>
      <c r="O42" s="358"/>
      <c r="P42" s="359"/>
    </row>
    <row r="43" spans="1:17" ht="12" customHeight="1" x14ac:dyDescent="0.2">
      <c r="B43" s="219" t="s">
        <v>30</v>
      </c>
      <c r="C43" s="388" t="s">
        <v>368</v>
      </c>
      <c r="D43" s="358">
        <v>67558568.950660005</v>
      </c>
      <c r="E43" s="358">
        <v>59263208.308629997</v>
      </c>
      <c r="F43" s="358">
        <v>66608333.843160003</v>
      </c>
      <c r="G43" s="359">
        <v>47759118.038540006</v>
      </c>
      <c r="H43" s="358">
        <v>65424320.470970005</v>
      </c>
      <c r="I43" s="359">
        <v>61269899.907899998</v>
      </c>
      <c r="J43" s="359">
        <v>59385500.428830005</v>
      </c>
      <c r="K43" s="359">
        <v>72854743.681290001</v>
      </c>
      <c r="L43" s="359">
        <v>66525646.491839997</v>
      </c>
      <c r="M43" s="359">
        <v>60264055.119000003</v>
      </c>
      <c r="N43" s="359"/>
      <c r="O43" s="358"/>
      <c r="P43" s="359"/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43723019.950580001</v>
      </c>
      <c r="E45" s="31">
        <v>42678601.862719998</v>
      </c>
      <c r="F45" s="31">
        <v>45037602.074110001</v>
      </c>
      <c r="G45" s="31">
        <v>46670991.754760005</v>
      </c>
      <c r="H45" s="31">
        <v>48543947.101220004</v>
      </c>
      <c r="I45" s="59">
        <v>45843417.775179997</v>
      </c>
      <c r="J45" s="31">
        <v>44398960.35328</v>
      </c>
      <c r="K45" s="31">
        <v>45076853.850050002</v>
      </c>
      <c r="L45" s="31">
        <v>48225929.111000001</v>
      </c>
      <c r="M45" s="31">
        <v>45154319.75203</v>
      </c>
      <c r="N45" s="31"/>
      <c r="O45" s="31"/>
      <c r="P45" s="31"/>
    </row>
    <row r="46" spans="1:17" ht="12" customHeight="1" x14ac:dyDescent="0.2">
      <c r="B46" s="219"/>
      <c r="C46" s="368" t="s">
        <v>202</v>
      </c>
      <c r="D46" s="31">
        <v>7567999.2083599996</v>
      </c>
      <c r="E46" s="31">
        <v>8403691.453569999</v>
      </c>
      <c r="F46" s="31">
        <v>8792990.8861999996</v>
      </c>
      <c r="G46" s="31">
        <v>9252021.8156000003</v>
      </c>
      <c r="H46" s="31">
        <v>9680484.3381600007</v>
      </c>
      <c r="I46" s="59">
        <v>9126903.7239999995</v>
      </c>
      <c r="J46" s="31">
        <v>8661635.3129999992</v>
      </c>
      <c r="K46" s="31">
        <v>8688425.2352699991</v>
      </c>
      <c r="L46" s="31">
        <v>8639843.3817500006</v>
      </c>
      <c r="M46" s="31">
        <v>8910940.9375700001</v>
      </c>
      <c r="N46" s="31"/>
      <c r="O46" s="31"/>
      <c r="P46" s="31"/>
    </row>
    <row r="47" spans="1:17" ht="12" customHeight="1" x14ac:dyDescent="0.2">
      <c r="B47" s="219"/>
      <c r="C47" s="368" t="s">
        <v>203</v>
      </c>
      <c r="D47" s="31">
        <v>674.73500000000001</v>
      </c>
      <c r="E47" s="31">
        <v>2083.7429999999999</v>
      </c>
      <c r="F47" s="31">
        <v>1946858.5689999999</v>
      </c>
      <c r="G47" s="31">
        <v>-1273025.318</v>
      </c>
      <c r="H47" s="31">
        <v>1327.0989999999999</v>
      </c>
      <c r="I47" s="59">
        <v>526.65200000000004</v>
      </c>
      <c r="J47" s="31">
        <v>1267500.7050000001</v>
      </c>
      <c r="K47" s="31">
        <v>12489906.577</v>
      </c>
      <c r="L47" s="31">
        <v>60879.813999999998</v>
      </c>
      <c r="M47" s="31">
        <v>3347.4870000000001</v>
      </c>
      <c r="N47" s="31"/>
      <c r="O47" s="31"/>
      <c r="P47" s="31"/>
    </row>
    <row r="48" spans="1:17" ht="12" customHeight="1" x14ac:dyDescent="0.2">
      <c r="B48" s="219"/>
      <c r="C48" s="368" t="s">
        <v>204</v>
      </c>
      <c r="D48" s="31">
        <v>624361.09026999993</v>
      </c>
      <c r="E48" s="31">
        <v>2438449.7385399998</v>
      </c>
      <c r="F48" s="31">
        <v>3055005.3780700001</v>
      </c>
      <c r="G48" s="31">
        <v>11003756.675559999</v>
      </c>
      <c r="H48" s="31">
        <v>2841249.6195500004</v>
      </c>
      <c r="I48" s="59">
        <v>4399166.1601099996</v>
      </c>
      <c r="J48" s="31">
        <v>1116388.4434200001</v>
      </c>
      <c r="K48" s="31">
        <v>1251642.3955399999</v>
      </c>
      <c r="L48" s="31">
        <v>3984103.8830800001</v>
      </c>
      <c r="M48" s="31">
        <v>708937.20848999999</v>
      </c>
      <c r="N48" s="31"/>
      <c r="O48" s="31"/>
      <c r="P48" s="31"/>
    </row>
    <row r="49" spans="1:18" ht="12" customHeight="1" x14ac:dyDescent="0.2">
      <c r="B49" s="219"/>
      <c r="C49" s="368" t="s">
        <v>333</v>
      </c>
      <c r="D49" s="31">
        <v>379.63900000000001</v>
      </c>
      <c r="E49" s="31">
        <v>65.423000000000002</v>
      </c>
      <c r="F49" s="31">
        <v>51.747</v>
      </c>
      <c r="G49" s="31">
        <v>167.535</v>
      </c>
      <c r="H49" s="31">
        <v>52.868000000000002</v>
      </c>
      <c r="I49" s="59">
        <v>654.21100000000001</v>
      </c>
      <c r="J49" s="31">
        <v>25.297000000000001</v>
      </c>
      <c r="K49" s="31">
        <v>-24.373999999999999</v>
      </c>
      <c r="L49" s="31">
        <v>36.515000000000001</v>
      </c>
      <c r="M49" s="31">
        <v>-5.6349999999999998</v>
      </c>
      <c r="N49" s="31"/>
      <c r="O49" s="31"/>
      <c r="P49" s="31"/>
    </row>
    <row r="50" spans="1:18" ht="12" customHeight="1" x14ac:dyDescent="0.2">
      <c r="B50" s="219"/>
      <c r="C50" s="368" t="s">
        <v>206</v>
      </c>
      <c r="D50" s="31">
        <v>2856959.4950000001</v>
      </c>
      <c r="E50" s="31">
        <v>2796168.5630000001</v>
      </c>
      <c r="F50" s="31">
        <v>2784853.3960000002</v>
      </c>
      <c r="G50" s="31">
        <v>2789592.4240000001</v>
      </c>
      <c r="H50" s="31">
        <v>2884306.139</v>
      </c>
      <c r="I50" s="59">
        <v>-80793.539999999994</v>
      </c>
      <c r="J50" s="31">
        <v>3041874.7069999999</v>
      </c>
      <c r="K50" s="31">
        <v>3036749.159</v>
      </c>
      <c r="L50" s="31">
        <v>3309145.8369999998</v>
      </c>
      <c r="M50" s="31">
        <v>3322529.7439999999</v>
      </c>
      <c r="N50" s="31"/>
      <c r="O50" s="31"/>
      <c r="P50" s="31"/>
    </row>
    <row r="51" spans="1:18" ht="12" customHeight="1" x14ac:dyDescent="0.2">
      <c r="B51" s="219"/>
      <c r="C51" s="368" t="s">
        <v>207</v>
      </c>
      <c r="D51" s="31">
        <v>11259169.231710002</v>
      </c>
      <c r="E51" s="31">
        <v>1329247.38314</v>
      </c>
      <c r="F51" s="31">
        <v>3722201.1644900003</v>
      </c>
      <c r="G51" s="31">
        <v>2929025.0564799998</v>
      </c>
      <c r="H51" s="31">
        <v>2407477.2071999996</v>
      </c>
      <c r="I51" s="59">
        <v>3366619.1265400001</v>
      </c>
      <c r="J51" s="31">
        <v>2504765.6713700006</v>
      </c>
      <c r="K51" s="31">
        <v>147396.57175999999</v>
      </c>
      <c r="L51" s="31">
        <v>183989.77839999998</v>
      </c>
      <c r="M51" s="31">
        <v>274771.30665000004</v>
      </c>
      <c r="N51" s="31"/>
      <c r="O51" s="31"/>
      <c r="P51" s="31"/>
    </row>
    <row r="52" spans="1:18" ht="12" customHeight="1" x14ac:dyDescent="0.2">
      <c r="B52" s="219"/>
      <c r="C52" s="368" t="s">
        <v>208</v>
      </c>
      <c r="D52" s="31">
        <v>796346.37135000003</v>
      </c>
      <c r="E52" s="31">
        <v>521359.59904999996</v>
      </c>
      <c r="F52" s="31">
        <v>503793.72751000006</v>
      </c>
      <c r="G52" s="31">
        <v>439274.22740999999</v>
      </c>
      <c r="H52" s="31">
        <v>309320.19852999999</v>
      </c>
      <c r="I52" s="59">
        <v>373142.12191000005</v>
      </c>
      <c r="J52" s="31">
        <v>434452.05469999998</v>
      </c>
      <c r="K52" s="31">
        <v>1444131.81861</v>
      </c>
      <c r="L52" s="31">
        <v>1345124.6273899998</v>
      </c>
      <c r="M52" s="31">
        <v>1327822.4484999999</v>
      </c>
      <c r="N52" s="31"/>
      <c r="O52" s="31"/>
      <c r="P52" s="31"/>
    </row>
    <row r="53" spans="1:18" ht="12" customHeight="1" x14ac:dyDescent="0.2">
      <c r="B53" s="219"/>
      <c r="C53" s="368" t="s">
        <v>209</v>
      </c>
      <c r="D53" s="31">
        <v>-202490.08195999998</v>
      </c>
      <c r="E53" s="31">
        <v>-198067.53428999998</v>
      </c>
      <c r="F53" s="31">
        <v>-271426.64638000005</v>
      </c>
      <c r="G53" s="31">
        <v>-25973475.148159999</v>
      </c>
      <c r="H53" s="31">
        <v>-2452940.9764999999</v>
      </c>
      <c r="I53" s="59">
        <v>-2842946.90399</v>
      </c>
      <c r="J53" s="31">
        <v>-3191243.0837599998</v>
      </c>
      <c r="K53" s="31">
        <v>-343215.78724999999</v>
      </c>
      <c r="L53" s="31">
        <v>-394331.93596999999</v>
      </c>
      <c r="M53" s="31">
        <v>-584145.76238999993</v>
      </c>
      <c r="N53" s="31"/>
      <c r="O53" s="31"/>
      <c r="P53" s="31"/>
    </row>
    <row r="54" spans="1:18" ht="12" customHeight="1" x14ac:dyDescent="0.2">
      <c r="B54" s="219"/>
      <c r="C54" s="368" t="s">
        <v>210</v>
      </c>
      <c r="D54" s="31">
        <v>130792.954</v>
      </c>
      <c r="E54" s="31">
        <v>130790.618</v>
      </c>
      <c r="F54" s="31">
        <v>130767.014</v>
      </c>
      <c r="G54" s="31">
        <v>130759.716</v>
      </c>
      <c r="H54" s="31">
        <v>130826.823</v>
      </c>
      <c r="I54" s="59">
        <v>130863.97</v>
      </c>
      <c r="J54" s="31">
        <v>130943.717</v>
      </c>
      <c r="K54" s="31">
        <v>130956.993</v>
      </c>
      <c r="L54" s="31">
        <v>130958.852</v>
      </c>
      <c r="M54" s="31">
        <v>130953.916</v>
      </c>
      <c r="N54" s="31"/>
      <c r="O54" s="31"/>
      <c r="P54" s="31"/>
    </row>
    <row r="55" spans="1:18" ht="12" customHeight="1" x14ac:dyDescent="0.2">
      <c r="B55" s="219"/>
      <c r="C55" s="368" t="s">
        <v>211</v>
      </c>
      <c r="D55" s="31">
        <v>664095.15185999998</v>
      </c>
      <c r="E55" s="31">
        <v>817873.49360000005</v>
      </c>
      <c r="F55" s="31">
        <v>792135.54700000002</v>
      </c>
      <c r="G55" s="31">
        <v>999048.071</v>
      </c>
      <c r="H55" s="31">
        <v>780792</v>
      </c>
      <c r="I55" s="59">
        <v>709721.83900000004</v>
      </c>
      <c r="J55" s="31">
        <v>796233.27500000002</v>
      </c>
      <c r="K55" s="31">
        <v>726580.01500000001</v>
      </c>
      <c r="L55" s="31">
        <v>676783.45900000003</v>
      </c>
      <c r="M55" s="31">
        <v>784245.48699999996</v>
      </c>
      <c r="N55" s="31"/>
      <c r="O55" s="31"/>
      <c r="P55" s="31"/>
    </row>
    <row r="56" spans="1:18" ht="12" customHeight="1" x14ac:dyDescent="0.2">
      <c r="B56" s="219"/>
      <c r="C56" s="368" t="s">
        <v>334</v>
      </c>
      <c r="D56" s="31">
        <v>142670.734</v>
      </c>
      <c r="E56" s="31">
        <v>166076.973</v>
      </c>
      <c r="F56" s="31">
        <v>95721.115999999995</v>
      </c>
      <c r="G56" s="31">
        <v>755531.69799999997</v>
      </c>
      <c r="H56" s="31">
        <v>248469.571</v>
      </c>
      <c r="I56" s="59">
        <v>208625.454</v>
      </c>
      <c r="J56" s="31">
        <v>147426.74400000001</v>
      </c>
      <c r="K56" s="31">
        <v>117347.95600000001</v>
      </c>
      <c r="L56" s="31">
        <v>320724.87599999999</v>
      </c>
      <c r="M56" s="31">
        <v>140400.601</v>
      </c>
      <c r="N56" s="31"/>
      <c r="O56" s="31"/>
      <c r="P56" s="31"/>
    </row>
    <row r="57" spans="1:18" ht="12" customHeight="1" x14ac:dyDescent="0.2">
      <c r="B57" s="219"/>
      <c r="C57" s="368" t="s">
        <v>404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59">
        <v>0</v>
      </c>
      <c r="J57" s="31">
        <v>76537.231820000045</v>
      </c>
      <c r="K57" s="31">
        <v>120.02292</v>
      </c>
      <c r="L57" s="31">
        <v>0</v>
      </c>
      <c r="M57" s="31">
        <v>3.278</v>
      </c>
      <c r="N57" s="31"/>
      <c r="O57" s="31"/>
      <c r="P57" s="31"/>
    </row>
    <row r="58" spans="1:18" ht="12" customHeight="1" x14ac:dyDescent="0.2">
      <c r="B58" s="219"/>
      <c r="C58" s="368" t="s">
        <v>212</v>
      </c>
      <c r="D58" s="31">
        <v>-5409.5285100000001</v>
      </c>
      <c r="E58" s="31">
        <v>176866.9923000001</v>
      </c>
      <c r="F58" s="31">
        <v>17779.870159999995</v>
      </c>
      <c r="G58" s="31">
        <v>35449.530889999987</v>
      </c>
      <c r="H58" s="31">
        <v>49008.482809999972</v>
      </c>
      <c r="I58" s="59">
        <v>33999.318150000006</v>
      </c>
      <c r="J58" s="31">
        <v>-118073.24695</v>
      </c>
      <c r="K58" s="59">
        <v>87873.248390000022</v>
      </c>
      <c r="L58" s="31">
        <v>42458.293190000011</v>
      </c>
      <c r="M58" s="31">
        <v>89934.350150000027</v>
      </c>
      <c r="N58" s="31"/>
      <c r="O58" s="31"/>
      <c r="P58" s="31"/>
    </row>
    <row r="59" spans="1:18" ht="12" customHeight="1" x14ac:dyDescent="0.2">
      <c r="B59" s="219" t="s">
        <v>32</v>
      </c>
      <c r="C59" s="389" t="s">
        <v>369</v>
      </c>
      <c r="D59" s="358">
        <v>152594.86080000002</v>
      </c>
      <c r="E59" s="358">
        <v>-329085.17191999999</v>
      </c>
      <c r="F59" s="358">
        <v>-96937.164230000009</v>
      </c>
      <c r="G59" s="358">
        <v>-164339.65788999997</v>
      </c>
      <c r="H59" s="358">
        <v>-1269022.3306300002</v>
      </c>
      <c r="I59" s="359">
        <v>-254814.04265000002</v>
      </c>
      <c r="J59" s="358">
        <v>-130943.717</v>
      </c>
      <c r="K59" s="359">
        <v>-366235.16119999997</v>
      </c>
      <c r="L59" s="358">
        <v>1002420.4497</v>
      </c>
      <c r="M59" s="358">
        <v>-121394.74154999999</v>
      </c>
      <c r="N59" s="358"/>
      <c r="O59" s="358"/>
      <c r="P59" s="358"/>
    </row>
    <row r="60" spans="1:18" ht="12" customHeight="1" x14ac:dyDescent="0.2">
      <c r="B60" s="263" t="s">
        <v>187</v>
      </c>
      <c r="C60" s="390" t="s">
        <v>370</v>
      </c>
      <c r="D60" s="31">
        <v>-130792.954</v>
      </c>
      <c r="E60" s="31">
        <v>-130790.618</v>
      </c>
      <c r="F60" s="31">
        <v>-130767.014</v>
      </c>
      <c r="G60" s="31">
        <v>-130759.716</v>
      </c>
      <c r="H60" s="31">
        <v>-130826.823</v>
      </c>
      <c r="I60" s="59">
        <v>-130863.97</v>
      </c>
      <c r="J60" s="31">
        <v>-30869036.971999999</v>
      </c>
      <c r="K60" s="31">
        <v>-130956.993</v>
      </c>
      <c r="L60" s="31">
        <v>-130958.852</v>
      </c>
      <c r="M60" s="31">
        <v>-130953.916</v>
      </c>
      <c r="N60" s="31"/>
      <c r="O60" s="31"/>
      <c r="P60" s="31"/>
    </row>
    <row r="61" spans="1:18" ht="12" customHeight="1" x14ac:dyDescent="0.2">
      <c r="B61" s="219" t="s">
        <v>33</v>
      </c>
      <c r="C61" s="390" t="s">
        <v>371</v>
      </c>
      <c r="D61" s="31">
        <v>-31068336.193999998</v>
      </c>
      <c r="E61" s="31">
        <v>-26903946.193999998</v>
      </c>
      <c r="F61" s="31">
        <v>-26903946.350830004</v>
      </c>
      <c r="G61" s="31">
        <v>-30869036.971999999</v>
      </c>
      <c r="H61" s="31">
        <v>-26739321.971999999</v>
      </c>
      <c r="I61" s="59">
        <v>-26704646.971999999</v>
      </c>
      <c r="J61" s="31">
        <v>0</v>
      </c>
      <c r="K61" s="59">
        <v>-26704646.971999999</v>
      </c>
      <c r="L61" s="31">
        <v>-26704646.971999999</v>
      </c>
      <c r="M61" s="31">
        <v>-30869036.971999999</v>
      </c>
      <c r="N61" s="31"/>
      <c r="O61" s="31"/>
      <c r="P61" s="31"/>
    </row>
    <row r="62" spans="1:18" ht="12" customHeight="1" x14ac:dyDescent="0.2">
      <c r="A62" s="9"/>
      <c r="B62" s="219" t="s">
        <v>178</v>
      </c>
      <c r="C62" s="390" t="s">
        <v>372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59">
        <v>0</v>
      </c>
      <c r="J62" s="31">
        <v>0</v>
      </c>
      <c r="K62" s="59">
        <v>0</v>
      </c>
      <c r="L62" s="31">
        <v>-1093358.8509800001</v>
      </c>
      <c r="M62" s="31">
        <v>280400.21596</v>
      </c>
      <c r="N62" s="31"/>
      <c r="O62" s="237"/>
      <c r="P62" s="31"/>
      <c r="R62" s="9"/>
    </row>
    <row r="63" spans="1:18" x14ac:dyDescent="0.2">
      <c r="A63" s="9"/>
      <c r="B63" s="219" t="s">
        <v>34</v>
      </c>
      <c r="C63" s="391" t="s">
        <v>373</v>
      </c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6">
        <v>-4000</v>
      </c>
      <c r="J63" s="105">
        <v>1698770.175</v>
      </c>
      <c r="K63" s="105">
        <v>0</v>
      </c>
      <c r="L63" s="105">
        <v>0</v>
      </c>
      <c r="M63" s="105">
        <v>0</v>
      </c>
      <c r="N63" s="105"/>
      <c r="O63" s="238"/>
      <c r="P63" s="105"/>
      <c r="R63" s="9"/>
    </row>
    <row r="64" spans="1:18" s="5" customFormat="1" ht="12" thickBot="1" x14ac:dyDescent="0.25">
      <c r="A64" s="75"/>
      <c r="B64" s="239" t="s">
        <v>35</v>
      </c>
      <c r="C64" s="239" t="s">
        <v>105</v>
      </c>
      <c r="D64" s="370">
        <v>-794266.79227999994</v>
      </c>
      <c r="E64" s="370">
        <v>697020.43441999995</v>
      </c>
      <c r="F64" s="370">
        <v>541741.34216</v>
      </c>
      <c r="G64" s="370">
        <v>1043681.94753</v>
      </c>
      <c r="H64" s="370">
        <v>823170.18059</v>
      </c>
      <c r="I64" s="371">
        <v>664819.09927000001</v>
      </c>
      <c r="J64" s="370"/>
      <c r="K64" s="371">
        <v>768854.74515999993</v>
      </c>
      <c r="L64" s="370">
        <v>581169.48322000005</v>
      </c>
      <c r="M64" s="370">
        <v>719240.89941999991</v>
      </c>
      <c r="N64" s="370"/>
      <c r="O64" s="372"/>
      <c r="P64" s="370"/>
      <c r="Q64" s="1"/>
      <c r="R64" s="75"/>
    </row>
    <row r="65" spans="1:18" ht="12" thickBot="1" x14ac:dyDescent="0.25">
      <c r="A65" s="9"/>
      <c r="B65" s="244"/>
      <c r="C65" s="245"/>
      <c r="D65" s="349"/>
      <c r="E65" s="349"/>
      <c r="F65" s="349"/>
      <c r="G65" s="349"/>
      <c r="H65" s="349"/>
      <c r="I65" s="350"/>
      <c r="J65" s="349"/>
      <c r="K65" s="350"/>
      <c r="L65" s="349"/>
      <c r="M65" s="349"/>
      <c r="N65" s="349"/>
      <c r="O65" s="349"/>
      <c r="P65" s="349"/>
      <c r="R65" s="9"/>
    </row>
    <row r="66" spans="1:18" s="5" customFormat="1" ht="12" thickBot="1" x14ac:dyDescent="0.25">
      <c r="A66" s="75"/>
      <c r="B66" s="243" t="s">
        <v>5</v>
      </c>
      <c r="C66" s="243" t="s">
        <v>213</v>
      </c>
      <c r="D66" s="270">
        <v>-3626527.6758099999</v>
      </c>
      <c r="E66" s="270">
        <v>-209603.84931999998</v>
      </c>
      <c r="F66" s="270">
        <v>-211215.04916</v>
      </c>
      <c r="G66" s="270">
        <v>-3622262.7344200001</v>
      </c>
      <c r="H66" s="270">
        <v>-262906.13211000001</v>
      </c>
      <c r="I66" s="271">
        <v>-204963.69441</v>
      </c>
      <c r="J66" s="270">
        <v>-3583268.0827299999</v>
      </c>
      <c r="K66" s="270">
        <v>-11720747.217959998</v>
      </c>
      <c r="L66" s="270">
        <v>-161733.17309</v>
      </c>
      <c r="M66" s="270">
        <v>-3588834.7564000003</v>
      </c>
      <c r="N66" s="270"/>
      <c r="O66" s="272"/>
      <c r="P66" s="270"/>
      <c r="Q66" s="1"/>
      <c r="R66" s="75"/>
    </row>
    <row r="67" spans="1:18" ht="12" thickBot="1" x14ac:dyDescent="0.25">
      <c r="A67" s="9"/>
      <c r="B67" s="244"/>
      <c r="C67" s="244"/>
      <c r="D67" s="349"/>
      <c r="E67" s="349"/>
      <c r="F67" s="349"/>
      <c r="G67" s="349"/>
      <c r="H67" s="349"/>
      <c r="I67" s="350"/>
      <c r="J67" s="349"/>
      <c r="K67" s="350"/>
      <c r="L67" s="349"/>
      <c r="M67" s="349"/>
      <c r="N67" s="349"/>
      <c r="O67" s="349"/>
      <c r="P67" s="349"/>
      <c r="R67" s="9"/>
    </row>
    <row r="68" spans="1:18" s="5" customFormat="1" x14ac:dyDescent="0.2">
      <c r="A68" s="75"/>
      <c r="B68" s="249" t="s">
        <v>8</v>
      </c>
      <c r="C68" s="249" t="s">
        <v>36</v>
      </c>
      <c r="D68" s="276">
        <v>-346774.51949000004</v>
      </c>
      <c r="E68" s="276">
        <v>-1015436.5639</v>
      </c>
      <c r="F68" s="276">
        <v>36241513.888099998</v>
      </c>
      <c r="G68" s="276">
        <v>-1272846.68349</v>
      </c>
      <c r="H68" s="276">
        <v>-2341891.057</v>
      </c>
      <c r="I68" s="277">
        <v>-395037.01579000003</v>
      </c>
      <c r="J68" s="276">
        <v>-545198.5509400001</v>
      </c>
      <c r="K68" s="277">
        <v>645372.64208999998</v>
      </c>
      <c r="L68" s="276">
        <v>-318461.39577999996</v>
      </c>
      <c r="M68" s="276">
        <v>1543911.0315</v>
      </c>
      <c r="N68" s="276"/>
      <c r="O68" s="278"/>
      <c r="P68" s="276"/>
      <c r="Q68" s="1"/>
      <c r="R68" s="75"/>
    </row>
    <row r="69" spans="1:18" ht="12" customHeight="1" x14ac:dyDescent="0.2">
      <c r="A69" s="9"/>
      <c r="B69" s="219" t="s">
        <v>37</v>
      </c>
      <c r="C69" s="236" t="s">
        <v>106</v>
      </c>
      <c r="D69" s="105">
        <v>-477759.20237000001</v>
      </c>
      <c r="E69" s="105">
        <v>-1027886.1269299999</v>
      </c>
      <c r="F69" s="105">
        <v>35778426.122850001</v>
      </c>
      <c r="G69" s="105">
        <v>-1279936.28106</v>
      </c>
      <c r="H69" s="105">
        <v>-2352340.3469499997</v>
      </c>
      <c r="I69" s="106">
        <v>-385854.13248999999</v>
      </c>
      <c r="J69" s="105">
        <v>-551684.35822000005</v>
      </c>
      <c r="K69" s="105">
        <v>639596.93574999995</v>
      </c>
      <c r="L69" s="105">
        <v>-580404.54099999997</v>
      </c>
      <c r="M69" s="105">
        <v>1334191.7829100001</v>
      </c>
      <c r="N69" s="105"/>
      <c r="O69" s="238"/>
      <c r="P69" s="105"/>
      <c r="R69" s="9"/>
    </row>
    <row r="70" spans="1:18" ht="12" customHeight="1" x14ac:dyDescent="0.2">
      <c r="A70" s="9"/>
      <c r="B70" s="219" t="s">
        <v>38</v>
      </c>
      <c r="C70" s="219" t="s">
        <v>107</v>
      </c>
      <c r="D70" s="31">
        <v>676788.62094000005</v>
      </c>
      <c r="E70" s="31">
        <v>206835.80742</v>
      </c>
      <c r="F70" s="31">
        <v>36993626.898779996</v>
      </c>
      <c r="G70" s="31">
        <v>-64658.645039999996</v>
      </c>
      <c r="H70" s="31">
        <v>-581905.02045000007</v>
      </c>
      <c r="I70" s="59">
        <v>808435.84912999999</v>
      </c>
      <c r="J70" s="31">
        <v>404141.08141000004</v>
      </c>
      <c r="K70" s="59">
        <v>1864545.4186600002</v>
      </c>
      <c r="L70" s="31">
        <v>646676.34947999998</v>
      </c>
      <c r="M70" s="31">
        <v>2549181.13686</v>
      </c>
      <c r="N70" s="31"/>
      <c r="O70" s="237"/>
      <c r="P70" s="31"/>
      <c r="R70" s="9"/>
    </row>
    <row r="71" spans="1:18" ht="12" customHeight="1" x14ac:dyDescent="0.2">
      <c r="A71" s="9"/>
      <c r="B71" s="219" t="s">
        <v>39</v>
      </c>
      <c r="C71" s="219" t="s">
        <v>108</v>
      </c>
      <c r="D71" s="31">
        <v>59869.611189999996</v>
      </c>
      <c r="E71" s="31">
        <v>-20304.49985</v>
      </c>
      <c r="F71" s="31">
        <v>-783.34143000000006</v>
      </c>
      <c r="G71" s="31">
        <v>-860.20152000000007</v>
      </c>
      <c r="H71" s="31">
        <v>-556017.89199999999</v>
      </c>
      <c r="I71" s="59">
        <v>-10996.26412</v>
      </c>
      <c r="J71" s="31">
        <v>-1300.0491299999999</v>
      </c>
      <c r="K71" s="59">
        <v>-10531.048409999999</v>
      </c>
      <c r="L71" s="31">
        <v>-12663.455980000001</v>
      </c>
      <c r="M71" s="31">
        <v>-571.91944999999998</v>
      </c>
      <c r="N71" s="31"/>
      <c r="O71" s="237"/>
      <c r="P71" s="31"/>
      <c r="R71" s="9"/>
    </row>
    <row r="72" spans="1:18" ht="12" customHeight="1" x14ac:dyDescent="0.2">
      <c r="A72" s="9"/>
      <c r="B72" s="219" t="s">
        <v>395</v>
      </c>
      <c r="C72" s="395" t="s">
        <v>396</v>
      </c>
      <c r="D72" s="393">
        <v>0</v>
      </c>
      <c r="E72" s="393">
        <v>0</v>
      </c>
      <c r="F72" s="393">
        <v>0</v>
      </c>
      <c r="G72" s="393">
        <v>0</v>
      </c>
      <c r="H72" s="393">
        <v>0</v>
      </c>
      <c r="I72" s="396">
        <v>31123.717000000001</v>
      </c>
      <c r="J72" s="393">
        <v>259892.04399999999</v>
      </c>
      <c r="K72" s="396">
        <v>0</v>
      </c>
      <c r="L72" s="31">
        <v>0</v>
      </c>
      <c r="M72" s="31">
        <v>0</v>
      </c>
      <c r="N72" s="31"/>
      <c r="O72" s="237"/>
      <c r="P72" s="31"/>
      <c r="R72" s="9"/>
    </row>
    <row r="73" spans="1:18" ht="12" customHeight="1" x14ac:dyDescent="0.2">
      <c r="A73" s="9"/>
      <c r="B73" s="219" t="s">
        <v>40</v>
      </c>
      <c r="C73" s="219" t="s">
        <v>378</v>
      </c>
      <c r="D73" s="31">
        <v>-1214417.4345</v>
      </c>
      <c r="E73" s="31">
        <v>-1214417.4345</v>
      </c>
      <c r="F73" s="31">
        <v>-1214417.4345</v>
      </c>
      <c r="G73" s="31">
        <v>-1214417.4345</v>
      </c>
      <c r="H73" s="31">
        <v>-1214417.4345</v>
      </c>
      <c r="I73" s="59">
        <v>-1214417.4345</v>
      </c>
      <c r="J73" s="31">
        <v>-1214417.4345</v>
      </c>
      <c r="K73" s="31">
        <v>-1214417.4345</v>
      </c>
      <c r="L73" s="31">
        <v>-1214417.4345</v>
      </c>
      <c r="M73" s="31">
        <v>-1214417.4345</v>
      </c>
      <c r="N73" s="31"/>
      <c r="O73" s="237"/>
      <c r="P73" s="31"/>
      <c r="R73" s="9"/>
    </row>
    <row r="74" spans="1:18" ht="12" customHeight="1" thickBot="1" x14ac:dyDescent="0.25">
      <c r="A74" s="9"/>
      <c r="B74" s="239" t="s">
        <v>400</v>
      </c>
      <c r="C74" s="369" t="s">
        <v>109</v>
      </c>
      <c r="D74" s="351">
        <v>130984.68287999999</v>
      </c>
      <c r="E74" s="351">
        <v>12449.563029999999</v>
      </c>
      <c r="F74" s="351">
        <v>463087.76525</v>
      </c>
      <c r="G74" s="351">
        <v>7089.5975699999999</v>
      </c>
      <c r="H74" s="351">
        <v>10449.289949999998</v>
      </c>
      <c r="I74" s="352">
        <v>-9182.8833000000013</v>
      </c>
      <c r="J74" s="351">
        <v>6485.80728</v>
      </c>
      <c r="K74" s="352">
        <v>5775.7063399999997</v>
      </c>
      <c r="L74" s="351">
        <v>261943.14522000001</v>
      </c>
      <c r="M74" s="351">
        <v>209719.24859</v>
      </c>
      <c r="N74" s="351"/>
      <c r="O74" s="353"/>
      <c r="P74" s="351"/>
      <c r="R74" s="9"/>
    </row>
    <row r="75" spans="1:18" ht="12" thickBot="1" x14ac:dyDescent="0.25">
      <c r="A75" s="9"/>
      <c r="B75" s="244"/>
      <c r="C75" s="245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ht="12" thickBot="1" x14ac:dyDescent="0.25">
      <c r="A76" s="75"/>
      <c r="B76" s="245" t="s">
        <v>9</v>
      </c>
      <c r="C76" s="245" t="s">
        <v>10</v>
      </c>
      <c r="D76" s="270">
        <v>4122398.5490900003</v>
      </c>
      <c r="E76" s="270">
        <v>8782672.0278599989</v>
      </c>
      <c r="F76" s="270">
        <v>35056.997229998939</v>
      </c>
      <c r="G76" s="270">
        <v>82401.756010001525</v>
      </c>
      <c r="H76" s="270">
        <v>27589.170899999619</v>
      </c>
      <c r="I76" s="271">
        <v>-155536.57169999927</v>
      </c>
      <c r="J76" s="270">
        <v>104591.94683999941</v>
      </c>
      <c r="K76" s="270">
        <v>-137075.43969999815</v>
      </c>
      <c r="L76" s="270">
        <v>9326.3360799998045</v>
      </c>
      <c r="M76" s="270">
        <v>-40923.490860002115</v>
      </c>
      <c r="N76" s="270"/>
      <c r="O76" s="272"/>
      <c r="P76" s="270"/>
      <c r="Q76" s="1"/>
      <c r="R76" s="75"/>
    </row>
    <row r="77" spans="1:18" ht="12" thickBot="1" x14ac:dyDescent="0.25">
      <c r="A77" s="9"/>
      <c r="B77" s="244"/>
      <c r="C77" s="244"/>
      <c r="D77" s="349"/>
      <c r="E77" s="349"/>
      <c r="F77" s="349"/>
      <c r="G77" s="349"/>
      <c r="H77" s="349"/>
      <c r="I77" s="350"/>
      <c r="J77" s="349"/>
      <c r="K77" s="350"/>
      <c r="L77" s="349"/>
      <c r="M77" s="349"/>
      <c r="N77" s="349"/>
      <c r="O77" s="349"/>
      <c r="P77" s="349"/>
      <c r="R77" s="9"/>
    </row>
    <row r="78" spans="1:18" s="5" customFormat="1" x14ac:dyDescent="0.2">
      <c r="A78" s="75"/>
      <c r="B78" s="249" t="s">
        <v>11</v>
      </c>
      <c r="C78" s="249" t="s">
        <v>41</v>
      </c>
      <c r="D78" s="276">
        <v>68510.240860000005</v>
      </c>
      <c r="E78" s="276">
        <v>554065.53625999996</v>
      </c>
      <c r="F78" s="276">
        <v>439141.538</v>
      </c>
      <c r="G78" s="276">
        <v>430330.71601999999</v>
      </c>
      <c r="H78" s="276">
        <v>489605.99872999999</v>
      </c>
      <c r="I78" s="277">
        <v>487882.59899999999</v>
      </c>
      <c r="J78" s="276">
        <v>511022.91100000002</v>
      </c>
      <c r="K78" s="277">
        <v>534450.505</v>
      </c>
      <c r="L78" s="276">
        <v>469086.08859</v>
      </c>
      <c r="M78" s="276">
        <v>551504.58255999989</v>
      </c>
      <c r="N78" s="276"/>
      <c r="O78" s="278"/>
      <c r="P78" s="276"/>
      <c r="Q78" s="1"/>
      <c r="R78" s="75"/>
    </row>
    <row r="79" spans="1:18" x14ac:dyDescent="0.2">
      <c r="A79" s="9"/>
      <c r="B79" s="220"/>
      <c r="C79" s="219" t="s">
        <v>197</v>
      </c>
      <c r="D79" s="31"/>
      <c r="E79" s="31"/>
      <c r="F79" s="31"/>
      <c r="G79" s="31"/>
      <c r="H79" s="31"/>
      <c r="I79" s="59"/>
      <c r="J79" s="31"/>
      <c r="K79" s="31"/>
      <c r="L79" s="31"/>
      <c r="M79" s="31"/>
      <c r="N79" s="31"/>
      <c r="O79" s="237"/>
      <c r="P79" s="31"/>
      <c r="R79" s="9"/>
    </row>
    <row r="80" spans="1:18" x14ac:dyDescent="0.2">
      <c r="A80" s="9"/>
      <c r="B80" s="220"/>
      <c r="C80" s="219" t="s">
        <v>198</v>
      </c>
      <c r="D80" s="31">
        <v>894.66286000000002</v>
      </c>
      <c r="E80" s="31">
        <v>139464.13099999999</v>
      </c>
      <c r="F80" s="31">
        <v>54366.211000000003</v>
      </c>
      <c r="G80" s="31">
        <v>55232.785530000001</v>
      </c>
      <c r="H80" s="31">
        <v>54123.006990000002</v>
      </c>
      <c r="I80" s="59">
        <v>53541.523000000001</v>
      </c>
      <c r="J80" s="31">
        <v>61318.489000000001</v>
      </c>
      <c r="K80" s="59">
        <v>0</v>
      </c>
      <c r="L80" s="31">
        <v>49479.157960000004</v>
      </c>
      <c r="M80" s="31">
        <v>55708.239560000002</v>
      </c>
      <c r="N80" s="31"/>
      <c r="O80" s="237"/>
      <c r="P80" s="31"/>
      <c r="R80" s="9"/>
    </row>
    <row r="81" spans="1:18" ht="12" customHeight="1" thickBot="1" x14ac:dyDescent="0.25">
      <c r="A81" s="9"/>
      <c r="B81" s="243"/>
      <c r="C81" s="239" t="s">
        <v>199</v>
      </c>
      <c r="D81" s="240">
        <v>67615.577999999994</v>
      </c>
      <c r="E81" s="240">
        <v>414601.40525999997</v>
      </c>
      <c r="F81" s="240">
        <v>384775.32699999999</v>
      </c>
      <c r="G81" s="240">
        <v>375097.93049</v>
      </c>
      <c r="H81" s="240">
        <v>435482.99174000003</v>
      </c>
      <c r="I81" s="241">
        <v>434341.076</v>
      </c>
      <c r="J81" s="240">
        <v>449704.42200000002</v>
      </c>
      <c r="K81" s="241">
        <v>534450.505</v>
      </c>
      <c r="L81" s="240">
        <v>419606.93063000002</v>
      </c>
      <c r="M81" s="240">
        <v>495796.34299999994</v>
      </c>
      <c r="N81" s="240"/>
      <c r="O81" s="242"/>
      <c r="P81" s="240"/>
      <c r="R81" s="9"/>
    </row>
    <row r="82" spans="1:18" ht="12" thickBot="1" x14ac:dyDescent="0.25">
      <c r="A82" s="9"/>
      <c r="B82" s="244"/>
      <c r="C82" s="244"/>
      <c r="D82" s="349"/>
      <c r="E82" s="349"/>
      <c r="F82" s="349"/>
      <c r="G82" s="349"/>
      <c r="H82" s="349"/>
      <c r="I82" s="350"/>
      <c r="J82" s="349"/>
      <c r="K82" s="349"/>
      <c r="L82" s="349"/>
      <c r="M82" s="349"/>
      <c r="N82" s="349"/>
      <c r="O82" s="349"/>
      <c r="P82" s="349"/>
      <c r="R82" s="9"/>
    </row>
    <row r="83" spans="1:18" s="5" customFormat="1" x14ac:dyDescent="0.2">
      <c r="A83" s="75"/>
      <c r="B83" s="249" t="s">
        <v>12</v>
      </c>
      <c r="C83" s="249" t="s">
        <v>42</v>
      </c>
      <c r="D83" s="276">
        <v>23472.34996</v>
      </c>
      <c r="E83" s="276">
        <v>31025.935359999999</v>
      </c>
      <c r="F83" s="276">
        <v>31056.516789999998</v>
      </c>
      <c r="G83" s="276">
        <v>39003.604010000003</v>
      </c>
      <c r="H83" s="276">
        <v>4145.8827200000005</v>
      </c>
      <c r="I83" s="277">
        <v>31638.58726</v>
      </c>
      <c r="J83" s="276">
        <v>24524.37875</v>
      </c>
      <c r="K83" s="277">
        <v>18578.94022</v>
      </c>
      <c r="L83" s="276">
        <v>23701.190569999999</v>
      </c>
      <c r="M83" s="276">
        <v>44799.475429999999</v>
      </c>
      <c r="N83" s="276"/>
      <c r="O83" s="278"/>
      <c r="P83" s="276"/>
      <c r="Q83" s="1"/>
      <c r="R83" s="75"/>
    </row>
    <row r="84" spans="1:18" ht="12" customHeight="1" thickBot="1" x14ac:dyDescent="0.25">
      <c r="A84" s="9"/>
      <c r="B84" s="239" t="s">
        <v>215</v>
      </c>
      <c r="C84" s="239" t="s">
        <v>110</v>
      </c>
      <c r="D84" s="351">
        <v>23472.34996</v>
      </c>
      <c r="E84" s="351">
        <v>31025.935359999999</v>
      </c>
      <c r="F84" s="351">
        <v>31056.516789999998</v>
      </c>
      <c r="G84" s="351">
        <v>39003.604010000003</v>
      </c>
      <c r="H84" s="351">
        <v>4145.8827200000005</v>
      </c>
      <c r="I84" s="352">
        <v>31638.58726</v>
      </c>
      <c r="J84" s="351">
        <v>24524.37875</v>
      </c>
      <c r="K84" s="352">
        <v>18578.94022</v>
      </c>
      <c r="L84" s="351">
        <v>23701.190569999999</v>
      </c>
      <c r="M84" s="351">
        <v>44799.475429999999</v>
      </c>
      <c r="N84" s="351"/>
      <c r="O84" s="353"/>
      <c r="P84" s="351"/>
      <c r="R84" s="9"/>
    </row>
    <row r="85" spans="1:18" ht="12" thickBot="1" x14ac:dyDescent="0.25">
      <c r="A85" s="9"/>
      <c r="B85" s="239"/>
      <c r="C85" s="244"/>
      <c r="D85" s="349"/>
      <c r="E85" s="349"/>
      <c r="F85" s="349"/>
      <c r="G85" s="349"/>
      <c r="H85" s="349"/>
      <c r="I85" s="350"/>
      <c r="J85" s="349"/>
      <c r="K85" s="349"/>
      <c r="L85" s="349"/>
      <c r="M85" s="349"/>
      <c r="N85" s="349"/>
      <c r="O85" s="349"/>
      <c r="P85" s="349"/>
      <c r="R85" s="9"/>
    </row>
    <row r="86" spans="1:18" s="5" customFormat="1" x14ac:dyDescent="0.2">
      <c r="A86" s="75"/>
      <c r="B86" s="249" t="s">
        <v>14</v>
      </c>
      <c r="C86" s="249" t="s">
        <v>43</v>
      </c>
      <c r="D86" s="276">
        <v>5841003.8225599993</v>
      </c>
      <c r="E86" s="276">
        <v>35833748.45222</v>
      </c>
      <c r="F86" s="276">
        <v>16745983.041870002</v>
      </c>
      <c r="G86" s="276">
        <v>17013711.385560002</v>
      </c>
      <c r="H86" s="276">
        <v>25553537.585340004</v>
      </c>
      <c r="I86" s="277">
        <v>17161998.148779999</v>
      </c>
      <c r="J86" s="276">
        <v>7650685.1258000005</v>
      </c>
      <c r="K86" s="277">
        <v>44935944.569320001</v>
      </c>
      <c r="L86" s="276">
        <v>19091625.543729998</v>
      </c>
      <c r="M86" s="276">
        <v>18087956.018539999</v>
      </c>
      <c r="N86" s="276"/>
      <c r="O86" s="278"/>
      <c r="P86" s="276"/>
      <c r="Q86" s="1"/>
      <c r="R86" s="75"/>
    </row>
    <row r="87" spans="1:18" x14ac:dyDescent="0.2">
      <c r="A87" s="9"/>
      <c r="B87" s="219" t="s">
        <v>44</v>
      </c>
      <c r="C87" s="219" t="s">
        <v>91</v>
      </c>
      <c r="D87" s="31">
        <v>5587294.767599999</v>
      </c>
      <c r="E87" s="31">
        <v>36173234.817319997</v>
      </c>
      <c r="F87" s="31">
        <v>16804308.901220001</v>
      </c>
      <c r="G87" s="31">
        <v>17080008.632740002</v>
      </c>
      <c r="H87" s="31">
        <v>26274547.710510001</v>
      </c>
      <c r="I87" s="59">
        <v>17480055.059590001</v>
      </c>
      <c r="J87" s="31">
        <v>7665626.0971500007</v>
      </c>
      <c r="K87" s="59">
        <v>45302902.613059998</v>
      </c>
      <c r="L87" s="31">
        <v>19356327.149630003</v>
      </c>
      <c r="M87" s="31">
        <v>18154544.390169997</v>
      </c>
      <c r="N87" s="31"/>
      <c r="O87" s="237"/>
      <c r="P87" s="31"/>
      <c r="R87" s="9"/>
    </row>
    <row r="88" spans="1:18" ht="12" customHeight="1" x14ac:dyDescent="0.2">
      <c r="A88" s="9"/>
      <c r="B88" s="219"/>
      <c r="C88" s="222" t="s">
        <v>111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237"/>
      <c r="P88" s="31"/>
      <c r="Q88" s="346"/>
      <c r="R88" s="9"/>
    </row>
    <row r="89" spans="1:18" ht="12" customHeight="1" x14ac:dyDescent="0.2">
      <c r="A89" s="9"/>
      <c r="B89" s="219"/>
      <c r="C89" s="342" t="s">
        <v>362</v>
      </c>
      <c r="D89" s="31">
        <v>910717.4588299999</v>
      </c>
      <c r="E89" s="31">
        <v>12995143.6</v>
      </c>
      <c r="F89" s="31">
        <v>12743651.443</v>
      </c>
      <c r="G89" s="31">
        <v>13011887.245650001</v>
      </c>
      <c r="H89" s="31">
        <v>15226413.017999999</v>
      </c>
      <c r="I89" s="59">
        <v>14796538.700999999</v>
      </c>
      <c r="J89" s="31">
        <v>2894115.0269999998</v>
      </c>
      <c r="K89" s="59">
        <v>23955158.544</v>
      </c>
      <c r="L89" s="31">
        <v>13581534.329</v>
      </c>
      <c r="M89" s="31">
        <v>13290685.607000001</v>
      </c>
      <c r="N89" s="31"/>
      <c r="O89" s="237"/>
      <c r="P89" s="31"/>
      <c r="Q89" s="347"/>
      <c r="R89" s="9"/>
    </row>
    <row r="90" spans="1:18" ht="12" customHeight="1" x14ac:dyDescent="0.2">
      <c r="A90" s="9"/>
      <c r="B90" s="219"/>
      <c r="C90" s="342" t="s">
        <v>363</v>
      </c>
      <c r="D90" s="31">
        <v>3056913.182</v>
      </c>
      <c r="E90" s="31">
        <v>14212026.997</v>
      </c>
      <c r="F90" s="31">
        <v>2338662.90704</v>
      </c>
      <c r="G90" s="31">
        <v>2404623.8752600001</v>
      </c>
      <c r="H90" s="31">
        <v>10799878.50375</v>
      </c>
      <c r="I90" s="59">
        <v>2639258.2121000001</v>
      </c>
      <c r="J90" s="31">
        <v>2540450.06</v>
      </c>
      <c r="K90" s="31">
        <v>12929227.206780002</v>
      </c>
      <c r="L90" s="31">
        <v>3135549.9472500002</v>
      </c>
      <c r="M90" s="31">
        <v>3294899.7202399997</v>
      </c>
      <c r="N90" s="31"/>
      <c r="O90" s="237"/>
      <c r="P90" s="31"/>
      <c r="R90" s="9"/>
    </row>
    <row r="91" spans="1:18" ht="12" customHeight="1" x14ac:dyDescent="0.2">
      <c r="A91" s="9"/>
      <c r="B91" s="219"/>
      <c r="C91" s="342" t="s">
        <v>364</v>
      </c>
      <c r="D91" s="31">
        <v>1735226.6530799998</v>
      </c>
      <c r="E91" s="31">
        <v>9053678.8969999999</v>
      </c>
      <c r="F91" s="31">
        <v>1857627.6629999999</v>
      </c>
      <c r="G91" s="31">
        <v>184871.80799999999</v>
      </c>
      <c r="H91" s="31">
        <v>188661.712</v>
      </c>
      <c r="I91" s="59">
        <v>117820.459</v>
      </c>
      <c r="J91" s="31">
        <v>1201195.3060000001</v>
      </c>
      <c r="K91" s="59">
        <v>8000166.1380000003</v>
      </c>
      <c r="L91" s="31">
        <v>2670209.5359999998</v>
      </c>
      <c r="M91" s="31">
        <v>210836.44200000001</v>
      </c>
      <c r="N91" s="31"/>
      <c r="O91" s="237"/>
      <c r="P91" s="31"/>
      <c r="R91" s="9"/>
    </row>
    <row r="92" spans="1:18" ht="12" customHeight="1" x14ac:dyDescent="0.2">
      <c r="A92" s="9"/>
      <c r="B92" s="219"/>
      <c r="C92" s="342" t="s">
        <v>365</v>
      </c>
      <c r="D92" s="31">
        <v>1.8802399999999999</v>
      </c>
      <c r="E92" s="31">
        <v>98676.495510000008</v>
      </c>
      <c r="F92" s="31">
        <v>60812.990330000001</v>
      </c>
      <c r="G92" s="31">
        <v>878394.21857000003</v>
      </c>
      <c r="H92" s="31">
        <v>477999.44605999999</v>
      </c>
      <c r="I92" s="59">
        <v>78651.245309999998</v>
      </c>
      <c r="J92" s="31">
        <v>956891.06744000001</v>
      </c>
      <c r="K92" s="59">
        <v>521526.87792</v>
      </c>
      <c r="L92" s="31">
        <v>83891.757110000006</v>
      </c>
      <c r="M92" s="31">
        <v>943200.63075999997</v>
      </c>
      <c r="N92" s="31"/>
      <c r="O92" s="237"/>
      <c r="P92" s="31"/>
      <c r="R92" s="9"/>
    </row>
    <row r="93" spans="1:18" ht="12" customHeight="1" x14ac:dyDescent="0.2">
      <c r="A93" s="9"/>
      <c r="B93" s="219"/>
      <c r="C93" s="342" t="s">
        <v>366</v>
      </c>
      <c r="D93" s="31">
        <v>-115564.40655</v>
      </c>
      <c r="E93" s="31">
        <v>-186291.17219000001</v>
      </c>
      <c r="F93" s="31">
        <v>-196446.10214999999</v>
      </c>
      <c r="G93" s="31">
        <v>600231.48525999999</v>
      </c>
      <c r="H93" s="31">
        <v>-418404.96929999994</v>
      </c>
      <c r="I93" s="59">
        <v>-152213.55781999999</v>
      </c>
      <c r="J93" s="31">
        <v>72974.636709999992</v>
      </c>
      <c r="K93" s="31">
        <v>-103176.15364</v>
      </c>
      <c r="L93" s="31">
        <v>-114858.41972999999</v>
      </c>
      <c r="M93" s="31">
        <v>414921.99017</v>
      </c>
      <c r="N93" s="31"/>
      <c r="O93" s="237"/>
      <c r="P93" s="31"/>
      <c r="R93" s="9"/>
    </row>
    <row r="94" spans="1:18" ht="12" thickBot="1" x14ac:dyDescent="0.25">
      <c r="A94" s="9"/>
      <c r="B94" s="239" t="s">
        <v>45</v>
      </c>
      <c r="C94" s="369" t="s">
        <v>120</v>
      </c>
      <c r="D94" s="351">
        <v>253709.05496000001</v>
      </c>
      <c r="E94" s="351">
        <v>-339486.3651</v>
      </c>
      <c r="F94" s="351">
        <v>-58325.859349999999</v>
      </c>
      <c r="G94" s="351">
        <v>-66297.247180000006</v>
      </c>
      <c r="H94" s="351">
        <v>-721010.12517000001</v>
      </c>
      <c r="I94" s="352">
        <v>-318056.91081000003</v>
      </c>
      <c r="J94" s="351">
        <v>-14940.97135</v>
      </c>
      <c r="K94" s="351">
        <v>-366958.04373999999</v>
      </c>
      <c r="L94" s="351">
        <v>-264701.60590000002</v>
      </c>
      <c r="M94" s="351">
        <v>-66588.371630000009</v>
      </c>
      <c r="N94" s="351"/>
      <c r="O94" s="353"/>
      <c r="P94" s="351"/>
      <c r="R94" s="9"/>
    </row>
    <row r="95" spans="1:18" ht="12" thickBot="1" x14ac:dyDescent="0.25">
      <c r="A95" s="9"/>
      <c r="B95" s="244"/>
      <c r="C95" s="244"/>
      <c r="D95" s="354"/>
      <c r="E95" s="354"/>
      <c r="F95" s="354"/>
      <c r="G95" s="354"/>
      <c r="H95" s="354"/>
      <c r="I95" s="355"/>
      <c r="J95" s="354"/>
      <c r="K95" s="355"/>
      <c r="L95" s="354"/>
      <c r="M95" s="354"/>
      <c r="N95" s="354"/>
      <c r="O95" s="354"/>
      <c r="P95" s="354"/>
      <c r="R95" s="9"/>
    </row>
    <row r="96" spans="1:18" s="5" customFormat="1" x14ac:dyDescent="0.2">
      <c r="A96" s="75"/>
      <c r="B96" s="249" t="s">
        <v>15</v>
      </c>
      <c r="C96" s="255" t="s">
        <v>46</v>
      </c>
      <c r="D96" s="276">
        <v>-307193.88361999998</v>
      </c>
      <c r="E96" s="276">
        <v>2806086.5885900003</v>
      </c>
      <c r="F96" s="276">
        <v>3010147.6839000001</v>
      </c>
      <c r="G96" s="276">
        <v>2737574.9863</v>
      </c>
      <c r="H96" s="276">
        <v>2747983.0728000002</v>
      </c>
      <c r="I96" s="277">
        <v>2793190.878</v>
      </c>
      <c r="J96" s="276">
        <v>2787169.90698</v>
      </c>
      <c r="K96" s="277">
        <v>1408197.43478</v>
      </c>
      <c r="L96" s="276">
        <v>2266213.6061199997</v>
      </c>
      <c r="M96" s="276">
        <v>2460253.76198</v>
      </c>
      <c r="N96" s="276"/>
      <c r="O96" s="278"/>
      <c r="P96" s="276"/>
      <c r="Q96" s="1"/>
      <c r="R96" s="75"/>
    </row>
    <row r="97" spans="1:18" ht="12" customHeight="1" x14ac:dyDescent="0.2">
      <c r="A97" s="9"/>
      <c r="B97" s="219" t="s">
        <v>47</v>
      </c>
      <c r="C97" s="254" t="s">
        <v>121</v>
      </c>
      <c r="D97" s="105">
        <v>-286486.03914000001</v>
      </c>
      <c r="E97" s="105">
        <v>1549092.9211199998</v>
      </c>
      <c r="F97" s="105">
        <v>1596070.0255100001</v>
      </c>
      <c r="G97" s="105">
        <v>1242242.4341800001</v>
      </c>
      <c r="H97" s="105">
        <v>1266609.371</v>
      </c>
      <c r="I97" s="106">
        <v>1112929.3534000001</v>
      </c>
      <c r="J97" s="105">
        <v>1328862.2368099999</v>
      </c>
      <c r="K97" s="105">
        <v>161398.52440999998</v>
      </c>
      <c r="L97" s="105">
        <v>706731.06810000003</v>
      </c>
      <c r="M97" s="105">
        <v>981226.64395000006</v>
      </c>
      <c r="N97" s="105"/>
      <c r="O97" s="238"/>
      <c r="P97" s="105"/>
      <c r="R97" s="9"/>
    </row>
    <row r="98" spans="1:18" ht="12" customHeight="1" x14ac:dyDescent="0.2">
      <c r="A98" s="9"/>
      <c r="B98" s="219" t="s">
        <v>216</v>
      </c>
      <c r="C98" s="229" t="s">
        <v>122</v>
      </c>
      <c r="D98" s="31">
        <v>-474.322</v>
      </c>
      <c r="E98" s="31">
        <v>238506.88702000002</v>
      </c>
      <c r="F98" s="31">
        <v>181290.85846000002</v>
      </c>
      <c r="G98" s="31">
        <v>190052.16583000001</v>
      </c>
      <c r="H98" s="31">
        <v>148007.00711999999</v>
      </c>
      <c r="I98" s="59">
        <v>120251.49286</v>
      </c>
      <c r="J98" s="31">
        <v>102104.30695</v>
      </c>
      <c r="K98" s="59">
        <v>121342.18004000001</v>
      </c>
      <c r="L98" s="31">
        <v>100796.05726999999</v>
      </c>
      <c r="M98" s="31">
        <v>128570.16499999999</v>
      </c>
      <c r="N98" s="31"/>
      <c r="O98" s="237"/>
      <c r="P98" s="31"/>
      <c r="R98" s="9"/>
    </row>
    <row r="99" spans="1:18" ht="12" customHeight="1" x14ac:dyDescent="0.2">
      <c r="A99" s="9"/>
      <c r="B99" s="219" t="s">
        <v>217</v>
      </c>
      <c r="C99" s="229" t="s">
        <v>123</v>
      </c>
      <c r="D99" s="31">
        <v>-259618.45687000002</v>
      </c>
      <c r="E99" s="31">
        <v>514638.94436000002</v>
      </c>
      <c r="F99" s="31">
        <v>1165601.88014</v>
      </c>
      <c r="G99" s="31">
        <v>928675.03104000003</v>
      </c>
      <c r="H99" s="31">
        <v>703893.28360000008</v>
      </c>
      <c r="I99" s="59">
        <v>899088.20448000007</v>
      </c>
      <c r="J99" s="31">
        <v>1135144.49948</v>
      </c>
      <c r="K99" s="59">
        <v>-42773.346270000002</v>
      </c>
      <c r="L99" s="31">
        <v>576143.56651999999</v>
      </c>
      <c r="M99" s="31">
        <v>814691.91164999991</v>
      </c>
      <c r="N99" s="31"/>
      <c r="O99" s="237"/>
      <c r="P99" s="31"/>
      <c r="R99" s="9"/>
    </row>
    <row r="100" spans="1:18" ht="12" customHeight="1" x14ac:dyDescent="0.2">
      <c r="A100" s="9"/>
      <c r="B100" s="392" t="s">
        <v>392</v>
      </c>
      <c r="C100" s="343" t="s">
        <v>393</v>
      </c>
      <c r="D100" s="393">
        <v>0</v>
      </c>
      <c r="E100" s="393">
        <v>424.81900000000002</v>
      </c>
      <c r="F100" s="393">
        <v>0</v>
      </c>
      <c r="G100" s="393">
        <v>82.254000000000005</v>
      </c>
      <c r="H100" s="393">
        <v>0</v>
      </c>
      <c r="I100" s="59">
        <v>0</v>
      </c>
      <c r="J100" s="31">
        <v>0</v>
      </c>
      <c r="K100" s="59">
        <v>0</v>
      </c>
      <c r="L100" s="31">
        <v>80.475999999999999</v>
      </c>
      <c r="M100" s="31">
        <v>11.677</v>
      </c>
      <c r="N100" s="31"/>
      <c r="O100" s="237"/>
      <c r="P100" s="31"/>
      <c r="R100" s="9"/>
    </row>
    <row r="101" spans="1:18" ht="12" customHeight="1" x14ac:dyDescent="0.2">
      <c r="A101" s="9"/>
      <c r="B101" s="219" t="s">
        <v>218</v>
      </c>
      <c r="C101" s="254" t="s">
        <v>124</v>
      </c>
      <c r="D101" s="105">
        <v>-26393.260269999999</v>
      </c>
      <c r="E101" s="105">
        <v>795522.27074000007</v>
      </c>
      <c r="F101" s="105">
        <v>249177.28691</v>
      </c>
      <c r="G101" s="105">
        <v>123432.98331</v>
      </c>
      <c r="H101" s="105">
        <v>414709.08027999999</v>
      </c>
      <c r="I101" s="106">
        <v>93589.656059999994</v>
      </c>
      <c r="J101" s="105">
        <v>91613.430379999991</v>
      </c>
      <c r="K101" s="105">
        <v>82829.690640000001</v>
      </c>
      <c r="L101" s="105">
        <v>29710.96831</v>
      </c>
      <c r="M101" s="105">
        <v>37952.890299999992</v>
      </c>
      <c r="N101" s="105"/>
      <c r="O101" s="238"/>
      <c r="P101" s="105"/>
      <c r="R101" s="9"/>
    </row>
    <row r="102" spans="1:18" ht="12" customHeight="1" x14ac:dyDescent="0.2">
      <c r="A102" s="9"/>
      <c r="B102" s="219" t="s">
        <v>48</v>
      </c>
      <c r="C102" s="254" t="s">
        <v>125</v>
      </c>
      <c r="D102" s="105">
        <v>-33558.062879999998</v>
      </c>
      <c r="E102" s="105">
        <v>651148.11760999996</v>
      </c>
      <c r="F102" s="105">
        <v>819149.19455999997</v>
      </c>
      <c r="G102" s="105">
        <v>863689.83912000002</v>
      </c>
      <c r="H102" s="105">
        <v>795309.4961600001</v>
      </c>
      <c r="I102" s="106">
        <v>939283.77586000005</v>
      </c>
      <c r="J102" s="105">
        <v>804117.27217000001</v>
      </c>
      <c r="K102" s="106">
        <v>578183.03636999999</v>
      </c>
      <c r="L102" s="105">
        <v>870131.16174000001</v>
      </c>
      <c r="M102" s="105">
        <v>842148.11587999994</v>
      </c>
      <c r="N102" s="105"/>
      <c r="O102" s="238"/>
      <c r="P102" s="105"/>
      <c r="R102" s="9"/>
    </row>
    <row r="103" spans="1:18" ht="12" customHeight="1" thickBot="1" x14ac:dyDescent="0.25">
      <c r="A103" s="9"/>
      <c r="B103" s="239" t="s">
        <v>49</v>
      </c>
      <c r="C103" s="251" t="s">
        <v>126</v>
      </c>
      <c r="D103" s="351">
        <v>12850.2184</v>
      </c>
      <c r="E103" s="351">
        <v>605845.54986000003</v>
      </c>
      <c r="F103" s="351">
        <v>594928.46383000002</v>
      </c>
      <c r="G103" s="351">
        <v>631642.71299999999</v>
      </c>
      <c r="H103" s="351">
        <v>686064.20563999994</v>
      </c>
      <c r="I103" s="352">
        <v>740977.74873999995</v>
      </c>
      <c r="J103" s="351">
        <v>654190.39800000004</v>
      </c>
      <c r="K103" s="352">
        <v>668615.87399999995</v>
      </c>
      <c r="L103" s="351">
        <v>689351.37627999997</v>
      </c>
      <c r="M103" s="351">
        <v>636879.00214999996</v>
      </c>
      <c r="N103" s="351"/>
      <c r="O103" s="353"/>
      <c r="P103" s="351"/>
      <c r="R103" s="9"/>
    </row>
    <row r="104" spans="1:18" ht="12" thickBot="1" x14ac:dyDescent="0.25">
      <c r="A104" s="9"/>
      <c r="B104" s="244"/>
      <c r="C104" s="252"/>
      <c r="D104" s="349"/>
      <c r="E104" s="349"/>
      <c r="F104" s="349"/>
      <c r="G104" s="349"/>
      <c r="H104" s="349"/>
      <c r="I104" s="350"/>
      <c r="J104" s="349"/>
      <c r="K104" s="349"/>
      <c r="L104" s="349"/>
      <c r="M104" s="349"/>
      <c r="N104" s="349"/>
      <c r="O104" s="349"/>
      <c r="P104" s="349"/>
      <c r="R104" s="9"/>
    </row>
    <row r="105" spans="1:18" s="5" customFormat="1" x14ac:dyDescent="0.2">
      <c r="A105" s="75"/>
      <c r="B105" s="249" t="s">
        <v>16</v>
      </c>
      <c r="C105" s="255" t="s">
        <v>50</v>
      </c>
      <c r="D105" s="276">
        <v>804381.19759</v>
      </c>
      <c r="E105" s="276">
        <v>1685015.97643</v>
      </c>
      <c r="F105" s="276">
        <v>1698266.3667300001</v>
      </c>
      <c r="G105" s="276">
        <v>1891809.3617999998</v>
      </c>
      <c r="H105" s="276">
        <v>1784804.2426</v>
      </c>
      <c r="I105" s="277">
        <v>1733731.24012</v>
      </c>
      <c r="J105" s="276">
        <v>1631062.06348</v>
      </c>
      <c r="K105" s="277">
        <v>1429585.7095899999</v>
      </c>
      <c r="L105" s="276">
        <v>1477379.57546</v>
      </c>
      <c r="M105" s="276">
        <v>1424833.86335</v>
      </c>
      <c r="N105" s="276"/>
      <c r="O105" s="278"/>
      <c r="P105" s="276"/>
      <c r="Q105" s="1"/>
      <c r="R105" s="75"/>
    </row>
    <row r="106" spans="1:18" ht="12" customHeight="1" x14ac:dyDescent="0.2">
      <c r="A106" s="9"/>
      <c r="B106" s="219" t="s">
        <v>219</v>
      </c>
      <c r="C106" s="229" t="s">
        <v>375</v>
      </c>
      <c r="D106" s="31">
        <v>820115.04695000011</v>
      </c>
      <c r="E106" s="31">
        <v>839501.57115999993</v>
      </c>
      <c r="F106" s="31">
        <v>948773.23916999996</v>
      </c>
      <c r="G106" s="31">
        <v>863653.97904000001</v>
      </c>
      <c r="H106" s="31">
        <v>889625.87837000005</v>
      </c>
      <c r="I106" s="59">
        <v>875752.16910000006</v>
      </c>
      <c r="J106" s="31">
        <v>796773.96343</v>
      </c>
      <c r="K106" s="59">
        <v>829391.46834000002</v>
      </c>
      <c r="L106" s="31">
        <v>896887.34964999999</v>
      </c>
      <c r="M106" s="31">
        <v>814113.46265999996</v>
      </c>
      <c r="N106" s="31"/>
      <c r="O106" s="237"/>
      <c r="P106" s="31"/>
      <c r="R106" s="9"/>
    </row>
    <row r="107" spans="1:18" ht="12" customHeight="1" x14ac:dyDescent="0.2">
      <c r="A107" s="9"/>
      <c r="B107" s="219" t="s">
        <v>220</v>
      </c>
      <c r="C107" s="254" t="s">
        <v>376</v>
      </c>
      <c r="D107" s="105">
        <v>4349.0341200000003</v>
      </c>
      <c r="E107" s="105">
        <v>-6970.9505799999997</v>
      </c>
      <c r="F107" s="105">
        <v>-6085.2947899999999</v>
      </c>
      <c r="G107" s="105">
        <v>-11568.272560000001</v>
      </c>
      <c r="H107" s="105">
        <v>-37889.529880000002</v>
      </c>
      <c r="I107" s="106">
        <v>-2466.3519100000003</v>
      </c>
      <c r="J107" s="105">
        <v>-2228.4241899999997</v>
      </c>
      <c r="K107" s="105">
        <v>-4741.9615800000001</v>
      </c>
      <c r="L107" s="105">
        <v>6580.7221500000005</v>
      </c>
      <c r="M107" s="105">
        <v>-4689.9926799999994</v>
      </c>
      <c r="N107" s="105"/>
      <c r="O107" s="238"/>
      <c r="P107" s="105"/>
      <c r="R107" s="9"/>
    </row>
    <row r="108" spans="1:18" ht="12" customHeight="1" x14ac:dyDescent="0.2">
      <c r="A108" s="9"/>
      <c r="B108" s="219" t="s">
        <v>222</v>
      </c>
      <c r="C108" s="229" t="s">
        <v>128</v>
      </c>
      <c r="D108" s="31">
        <v>-62598.156999999999</v>
      </c>
      <c r="E108" s="31">
        <v>536398.79599999997</v>
      </c>
      <c r="F108" s="31">
        <v>638861.29599999997</v>
      </c>
      <c r="G108" s="31">
        <v>811255.19099999999</v>
      </c>
      <c r="H108" s="31">
        <v>818290.60528000002</v>
      </c>
      <c r="I108" s="59">
        <v>718589.02899999998</v>
      </c>
      <c r="J108" s="31">
        <v>722018.70870000008</v>
      </c>
      <c r="K108" s="59">
        <v>438792.65</v>
      </c>
      <c r="L108" s="31">
        <v>479270.32699999999</v>
      </c>
      <c r="M108" s="31">
        <v>494075.88699999999</v>
      </c>
      <c r="N108" s="31"/>
      <c r="O108" s="237"/>
      <c r="P108" s="31"/>
      <c r="R108" s="9"/>
    </row>
    <row r="109" spans="1:18" ht="12" customHeight="1" x14ac:dyDescent="0.2">
      <c r="A109" s="9"/>
      <c r="B109" s="219" t="s">
        <v>223</v>
      </c>
      <c r="C109" s="254" t="s">
        <v>224</v>
      </c>
      <c r="D109" s="105">
        <v>78.155280000000005</v>
      </c>
      <c r="E109" s="105">
        <v>-1042.61717</v>
      </c>
      <c r="F109" s="105">
        <v>-95.229759999999999</v>
      </c>
      <c r="G109" s="105">
        <v>-1272.6661200000001</v>
      </c>
      <c r="H109" s="105">
        <v>-28828.09431</v>
      </c>
      <c r="I109" s="106">
        <v>-483.70190000000002</v>
      </c>
      <c r="J109" s="105">
        <v>-2311.3097599999996</v>
      </c>
      <c r="K109" s="106">
        <v>-227.00032000000002</v>
      </c>
      <c r="L109" s="105">
        <v>-31008.801910000002</v>
      </c>
      <c r="M109" s="105">
        <v>-66.019630000000006</v>
      </c>
      <c r="N109" s="105"/>
      <c r="O109" s="238"/>
      <c r="P109" s="105"/>
      <c r="R109" s="9"/>
    </row>
    <row r="110" spans="1:18" ht="12" customHeight="1" x14ac:dyDescent="0.2">
      <c r="A110" s="9"/>
      <c r="B110" s="219" t="s">
        <v>51</v>
      </c>
      <c r="C110" s="254" t="s">
        <v>129</v>
      </c>
      <c r="D110" s="105">
        <v>0.10100000000000001</v>
      </c>
      <c r="E110" s="105">
        <v>277674.80099999998</v>
      </c>
      <c r="F110" s="105">
        <v>98514.548999999999</v>
      </c>
      <c r="G110" s="105">
        <v>175029.90599999999</v>
      </c>
      <c r="H110" s="105">
        <v>112342.96372</v>
      </c>
      <c r="I110" s="106">
        <v>111222.595</v>
      </c>
      <c r="J110" s="105">
        <v>110589.46799999999</v>
      </c>
      <c r="K110" s="105">
        <v>120923.92200000001</v>
      </c>
      <c r="L110" s="105">
        <v>104987.6499</v>
      </c>
      <c r="M110" s="105">
        <v>100607.804</v>
      </c>
      <c r="N110" s="105"/>
      <c r="O110" s="238"/>
      <c r="P110" s="105"/>
      <c r="R110" s="9"/>
    </row>
    <row r="111" spans="1:18" ht="12" customHeight="1" thickBot="1" x14ac:dyDescent="0.25">
      <c r="A111" s="9"/>
      <c r="B111" s="239" t="s">
        <v>52</v>
      </c>
      <c r="C111" s="251" t="s">
        <v>130</v>
      </c>
      <c r="D111" s="351">
        <v>42437.017240000001</v>
      </c>
      <c r="E111" s="351">
        <v>39454.376020000003</v>
      </c>
      <c r="F111" s="351">
        <v>18297.807109999998</v>
      </c>
      <c r="G111" s="351">
        <v>54711.224439999998</v>
      </c>
      <c r="H111" s="351">
        <v>31262.419420000002</v>
      </c>
      <c r="I111" s="352">
        <v>31117.500829999997</v>
      </c>
      <c r="J111" s="351">
        <v>6219.6572999999999</v>
      </c>
      <c r="K111" s="352">
        <v>45446.631150000001</v>
      </c>
      <c r="L111" s="351">
        <v>20662.328670000003</v>
      </c>
      <c r="M111" s="351">
        <v>20792.722000000002</v>
      </c>
      <c r="N111" s="351"/>
      <c r="O111" s="353"/>
      <c r="P111" s="351"/>
      <c r="R111" s="9"/>
    </row>
    <row r="112" spans="1:18" ht="12" thickBot="1" x14ac:dyDescent="0.25">
      <c r="A112" s="9"/>
      <c r="B112" s="244"/>
      <c r="C112" s="252"/>
      <c r="D112" s="349"/>
      <c r="E112" s="349"/>
      <c r="F112" s="349"/>
      <c r="G112" s="349"/>
      <c r="H112" s="349"/>
      <c r="I112" s="350"/>
      <c r="J112" s="349"/>
      <c r="K112" s="350"/>
      <c r="L112" s="349"/>
      <c r="M112" s="349"/>
      <c r="N112" s="349"/>
      <c r="O112" s="349"/>
      <c r="P112" s="349"/>
      <c r="R112" s="9"/>
    </row>
    <row r="113" spans="1:18" s="5" customFormat="1" x14ac:dyDescent="0.2">
      <c r="A113" s="75"/>
      <c r="B113" s="249" t="s">
        <v>53</v>
      </c>
      <c r="C113" s="255" t="s">
        <v>131</v>
      </c>
      <c r="D113" s="276">
        <v>-12277.844999999999</v>
      </c>
      <c r="E113" s="276">
        <v>216674.08202</v>
      </c>
      <c r="F113" s="276">
        <v>450335.51856</v>
      </c>
      <c r="G113" s="276">
        <v>888033.95285</v>
      </c>
      <c r="H113" s="276">
        <v>852578.96167999995</v>
      </c>
      <c r="I113" s="277">
        <v>512233.36254</v>
      </c>
      <c r="J113" s="276">
        <v>982577.59411000006</v>
      </c>
      <c r="K113" s="276">
        <v>406118.21495999995</v>
      </c>
      <c r="L113" s="276">
        <v>487771.34508</v>
      </c>
      <c r="M113" s="276">
        <v>817522.20686000003</v>
      </c>
      <c r="N113" s="276"/>
      <c r="O113" s="278"/>
      <c r="P113" s="276"/>
      <c r="Q113" s="1"/>
      <c r="R113" s="75"/>
    </row>
    <row r="114" spans="1:18" ht="12" customHeight="1" x14ac:dyDescent="0.2">
      <c r="A114" s="9"/>
      <c r="B114" s="219" t="s">
        <v>225</v>
      </c>
      <c r="C114" s="229" t="s">
        <v>132</v>
      </c>
      <c r="D114" s="31">
        <v>-5750.8236900000002</v>
      </c>
      <c r="E114" s="31">
        <v>393961.53320000001</v>
      </c>
      <c r="F114" s="31">
        <v>286324.64818999998</v>
      </c>
      <c r="G114" s="31">
        <v>276457.77979</v>
      </c>
      <c r="H114" s="31">
        <v>318577.54723999999</v>
      </c>
      <c r="I114" s="59">
        <v>277471.46444000001</v>
      </c>
      <c r="J114" s="31">
        <v>237900.30487999998</v>
      </c>
      <c r="K114" s="59">
        <v>245151.05705999999</v>
      </c>
      <c r="L114" s="31">
        <v>258462.84487999999</v>
      </c>
      <c r="M114" s="31">
        <v>247846.96032000001</v>
      </c>
      <c r="N114" s="31"/>
      <c r="O114" s="237"/>
      <c r="P114" s="31"/>
      <c r="R114" s="9"/>
    </row>
    <row r="115" spans="1:18" ht="12" customHeight="1" x14ac:dyDescent="0.2">
      <c r="A115" s="9"/>
      <c r="B115" s="219" t="s">
        <v>190</v>
      </c>
      <c r="C115" s="229" t="s">
        <v>189</v>
      </c>
      <c r="D115" s="31">
        <v>-84.933390000000003</v>
      </c>
      <c r="E115" s="31">
        <v>17144.161700000001</v>
      </c>
      <c r="F115" s="31">
        <v>15288.695960000001</v>
      </c>
      <c r="G115" s="31">
        <v>14767.008210000002</v>
      </c>
      <c r="H115" s="31">
        <v>14698.08433</v>
      </c>
      <c r="I115" s="59">
        <v>12319.525009999999</v>
      </c>
      <c r="J115" s="31">
        <v>10513.927380000001</v>
      </c>
      <c r="K115" s="59">
        <v>10801.086070000001</v>
      </c>
      <c r="L115" s="31">
        <v>10880.12924</v>
      </c>
      <c r="M115" s="31">
        <v>11062.921390000001</v>
      </c>
      <c r="N115" s="31"/>
      <c r="O115" s="237"/>
      <c r="P115" s="31"/>
      <c r="R115" s="9"/>
    </row>
    <row r="116" spans="1:18" ht="12" customHeight="1" x14ac:dyDescent="0.2">
      <c r="A116" s="9"/>
      <c r="B116" s="219" t="s">
        <v>54</v>
      </c>
      <c r="C116" s="229" t="s">
        <v>133</v>
      </c>
      <c r="D116" s="31">
        <v>19.714839999999999</v>
      </c>
      <c r="E116" s="31">
        <v>3696.1961900000001</v>
      </c>
      <c r="F116" s="31">
        <v>3397.4222200000004</v>
      </c>
      <c r="G116" s="31">
        <v>3627.26647</v>
      </c>
      <c r="H116" s="31">
        <v>2769.6879399999998</v>
      </c>
      <c r="I116" s="59">
        <v>1933.92597</v>
      </c>
      <c r="J116" s="31">
        <v>748.63146999999992</v>
      </c>
      <c r="K116" s="31">
        <v>1405.7334699999999</v>
      </c>
      <c r="L116" s="31">
        <v>2636.51307</v>
      </c>
      <c r="M116" s="31">
        <v>713.32763999999997</v>
      </c>
      <c r="N116" s="31"/>
      <c r="O116" s="237"/>
      <c r="P116" s="31"/>
      <c r="R116" s="9"/>
    </row>
    <row r="117" spans="1:18" ht="12" customHeight="1" x14ac:dyDescent="0.2">
      <c r="A117" s="9"/>
      <c r="B117" s="219" t="s">
        <v>226</v>
      </c>
      <c r="C117" s="229" t="s">
        <v>176</v>
      </c>
      <c r="D117" s="31">
        <v>-1364.1043400000001</v>
      </c>
      <c r="E117" s="31">
        <v>45639.326120000005</v>
      </c>
      <c r="F117" s="31">
        <v>43916.515249999997</v>
      </c>
      <c r="G117" s="31">
        <v>45949.974590000005</v>
      </c>
      <c r="H117" s="31">
        <v>64867.013189999998</v>
      </c>
      <c r="I117" s="59">
        <v>157463.09149000002</v>
      </c>
      <c r="J117" s="31">
        <v>61615.201059999999</v>
      </c>
      <c r="K117" s="59">
        <v>62324.314799999993</v>
      </c>
      <c r="L117" s="31">
        <v>67754.721080000003</v>
      </c>
      <c r="M117" s="31">
        <v>62229.556670000005</v>
      </c>
      <c r="N117" s="31"/>
      <c r="O117" s="237"/>
      <c r="P117" s="31"/>
      <c r="R117" s="9"/>
    </row>
    <row r="118" spans="1:18" ht="12" customHeight="1" x14ac:dyDescent="0.2">
      <c r="A118" s="9"/>
      <c r="B118" s="219" t="s">
        <v>227</v>
      </c>
      <c r="C118" s="229" t="s">
        <v>134</v>
      </c>
      <c r="D118" s="31">
        <v>-159.07599999999999</v>
      </c>
      <c r="E118" s="31">
        <v>17639.728999999999</v>
      </c>
      <c r="F118" s="31">
        <v>4103.473</v>
      </c>
      <c r="G118" s="31">
        <v>11481.509</v>
      </c>
      <c r="H118" s="31">
        <v>-2307.0450000000001</v>
      </c>
      <c r="I118" s="59">
        <v>4237.1869999999999</v>
      </c>
      <c r="J118" s="31">
        <v>-227.869</v>
      </c>
      <c r="K118" s="59">
        <v>3218.2820000000002</v>
      </c>
      <c r="L118" s="31">
        <v>3742.5729999999999</v>
      </c>
      <c r="M118" s="31">
        <v>5176.4160000000002</v>
      </c>
      <c r="N118" s="31"/>
      <c r="O118" s="237"/>
      <c r="P118" s="31"/>
      <c r="R118" s="9"/>
    </row>
    <row r="119" spans="1:18" ht="12" customHeight="1" x14ac:dyDescent="0.2">
      <c r="A119" s="9"/>
      <c r="B119" s="219" t="s">
        <v>55</v>
      </c>
      <c r="C119" s="229" t="s">
        <v>135</v>
      </c>
      <c r="D119" s="31">
        <v>0</v>
      </c>
      <c r="E119" s="31">
        <v>55.109000000000002</v>
      </c>
      <c r="F119" s="31">
        <v>3.1619999999999999</v>
      </c>
      <c r="G119" s="31">
        <v>6.6760000000000002</v>
      </c>
      <c r="H119" s="31">
        <v>3.7480000000000002</v>
      </c>
      <c r="I119" s="59">
        <v>3.9220000000000002</v>
      </c>
      <c r="J119" s="31">
        <v>54.286000000000001</v>
      </c>
      <c r="K119" s="31">
        <v>-109.09</v>
      </c>
      <c r="L119" s="31">
        <v>3.6379999999999999</v>
      </c>
      <c r="M119" s="31">
        <v>56.46</v>
      </c>
      <c r="N119" s="31"/>
      <c r="O119" s="237"/>
      <c r="P119" s="31"/>
      <c r="R119" s="9"/>
    </row>
    <row r="120" spans="1:18" ht="12" customHeight="1" x14ac:dyDescent="0.2">
      <c r="A120" s="9"/>
      <c r="B120" s="219" t="s">
        <v>56</v>
      </c>
      <c r="C120" s="229" t="s">
        <v>136</v>
      </c>
      <c r="D120" s="31">
        <v>-11963.384099999999</v>
      </c>
      <c r="E120" s="31">
        <v>3108.2869999999998</v>
      </c>
      <c r="F120" s="31">
        <v>37607.091</v>
      </c>
      <c r="G120" s="31">
        <v>131081.18</v>
      </c>
      <c r="H120" s="31">
        <v>71442.876210000002</v>
      </c>
      <c r="I120" s="59">
        <v>56020.813000000002</v>
      </c>
      <c r="J120" s="31">
        <v>56010.489000000001</v>
      </c>
      <c r="K120" s="59">
        <v>47686.263100000004</v>
      </c>
      <c r="L120" s="31">
        <v>66065.331699999995</v>
      </c>
      <c r="M120" s="31">
        <v>70782.266000000003</v>
      </c>
      <c r="N120" s="31"/>
      <c r="O120" s="237"/>
      <c r="P120" s="31"/>
      <c r="R120" s="9"/>
    </row>
    <row r="121" spans="1:18" ht="12" customHeight="1" x14ac:dyDescent="0.2">
      <c r="A121" s="9"/>
      <c r="B121" s="219" t="s">
        <v>57</v>
      </c>
      <c r="C121" s="229" t="s">
        <v>137</v>
      </c>
      <c r="D121" s="31">
        <v>41.539000000000001</v>
      </c>
      <c r="E121" s="31">
        <v>0</v>
      </c>
      <c r="F121" s="31">
        <v>0</v>
      </c>
      <c r="G121" s="31">
        <v>28472.823</v>
      </c>
      <c r="H121" s="31">
        <v>-4183.5</v>
      </c>
      <c r="I121" s="59">
        <v>0</v>
      </c>
      <c r="J121" s="31">
        <v>70650.229000000007</v>
      </c>
      <c r="K121" s="59">
        <v>0</v>
      </c>
      <c r="L121" s="31">
        <v>-23.350999999999999</v>
      </c>
      <c r="M121" s="31">
        <v>81860.489000000001</v>
      </c>
      <c r="N121" s="31"/>
      <c r="O121" s="237"/>
      <c r="P121" s="31"/>
      <c r="R121" s="9"/>
    </row>
    <row r="122" spans="1:18" ht="12" customHeight="1" x14ac:dyDescent="0.2">
      <c r="A122" s="9"/>
      <c r="B122" s="219" t="s">
        <v>58</v>
      </c>
      <c r="C122" s="341" t="s">
        <v>138</v>
      </c>
      <c r="D122" s="63">
        <v>1229.2090000000001</v>
      </c>
      <c r="E122" s="31">
        <v>119.827</v>
      </c>
      <c r="F122" s="31">
        <v>16.282999999999994</v>
      </c>
      <c r="G122" s="31">
        <v>38409.466999999997</v>
      </c>
      <c r="H122" s="31">
        <v>2769.7900500000001</v>
      </c>
      <c r="I122" s="59">
        <v>-95.873000000000005</v>
      </c>
      <c r="J122" s="31">
        <v>50113.252999999997</v>
      </c>
      <c r="K122" s="31">
        <v>-52.683</v>
      </c>
      <c r="L122" s="31">
        <v>-122.98307</v>
      </c>
      <c r="M122" s="31">
        <v>50646.567999999999</v>
      </c>
      <c r="N122" s="31"/>
      <c r="O122" s="237"/>
      <c r="P122" s="31"/>
      <c r="R122" s="9"/>
    </row>
    <row r="123" spans="1:18" ht="12" customHeight="1" x14ac:dyDescent="0.2">
      <c r="A123" s="9"/>
      <c r="B123" s="219" t="s">
        <v>397</v>
      </c>
      <c r="C123" s="229" t="s">
        <v>139</v>
      </c>
      <c r="D123" s="31">
        <v>2449.1190000000001</v>
      </c>
      <c r="E123" s="31">
        <v>1994.3520000000001</v>
      </c>
      <c r="F123" s="31">
        <v>2727.4319999999998</v>
      </c>
      <c r="G123" s="31">
        <v>79487.454700000002</v>
      </c>
      <c r="H123" s="31">
        <v>5404.6329999999998</v>
      </c>
      <c r="I123" s="59">
        <v>1513.117</v>
      </c>
      <c r="J123" s="31">
        <v>57358.228000000003</v>
      </c>
      <c r="K123" s="59">
        <v>-25.515999999999998</v>
      </c>
      <c r="L123" s="31">
        <v>-570.40631000000008</v>
      </c>
      <c r="M123" s="31">
        <v>45421.344469999996</v>
      </c>
      <c r="N123" s="31"/>
      <c r="O123" s="237"/>
      <c r="P123" s="31"/>
      <c r="R123" s="9"/>
    </row>
    <row r="124" spans="1:18" ht="12" customHeight="1" x14ac:dyDescent="0.2">
      <c r="A124" s="9"/>
      <c r="B124" s="219" t="s">
        <v>228</v>
      </c>
      <c r="C124" s="229" t="s">
        <v>140</v>
      </c>
      <c r="D124" s="31">
        <v>-2137.19632</v>
      </c>
      <c r="E124" s="31">
        <v>61431.057810000006</v>
      </c>
      <c r="F124" s="31">
        <v>54442.424940000004</v>
      </c>
      <c r="G124" s="31">
        <v>254159.97709</v>
      </c>
      <c r="H124" s="31">
        <v>39038.865180000001</v>
      </c>
      <c r="I124" s="59">
        <v>-1251.4323700000002</v>
      </c>
      <c r="J124" s="31">
        <v>435792.19731999998</v>
      </c>
      <c r="K124" s="59">
        <v>39380.976459999998</v>
      </c>
      <c r="L124" s="31">
        <v>75924.368109999996</v>
      </c>
      <c r="M124" s="31">
        <v>239333.84137000001</v>
      </c>
      <c r="N124" s="31"/>
      <c r="O124" s="237"/>
      <c r="P124" s="31"/>
      <c r="R124" s="9"/>
    </row>
    <row r="125" spans="1:18" ht="12" customHeight="1" x14ac:dyDescent="0.2">
      <c r="A125" s="9"/>
      <c r="B125" s="219" t="s">
        <v>60</v>
      </c>
      <c r="C125" s="229" t="s">
        <v>141</v>
      </c>
      <c r="D125" s="31">
        <v>0</v>
      </c>
      <c r="E125" s="31">
        <v>28.803999999999998</v>
      </c>
      <c r="F125" s="31">
        <v>31.077999999999999</v>
      </c>
      <c r="G125" s="31">
        <v>24.9</v>
      </c>
      <c r="H125" s="31">
        <v>19.038</v>
      </c>
      <c r="I125" s="59">
        <v>39.832999999999998</v>
      </c>
      <c r="J125" s="31">
        <v>19.960999999999999</v>
      </c>
      <c r="K125" s="31">
        <v>21.36</v>
      </c>
      <c r="L125" s="31">
        <v>2.2680000000000007</v>
      </c>
      <c r="M125" s="31">
        <v>10.452</v>
      </c>
      <c r="N125" s="31"/>
      <c r="O125" s="237"/>
      <c r="P125" s="31"/>
      <c r="R125" s="9"/>
    </row>
    <row r="126" spans="1:18" ht="12" customHeight="1" x14ac:dyDescent="0.2">
      <c r="A126" s="9"/>
      <c r="B126" s="219" t="s">
        <v>229</v>
      </c>
      <c r="C126" s="229" t="s">
        <v>142</v>
      </c>
      <c r="D126" s="31">
        <v>9.4329999999999998</v>
      </c>
      <c r="E126" s="31">
        <v>1357.8430000000001</v>
      </c>
      <c r="F126" s="31">
        <v>1231.3979999999999</v>
      </c>
      <c r="G126" s="31">
        <v>1282.329</v>
      </c>
      <c r="H126" s="31">
        <v>1383.14643</v>
      </c>
      <c r="I126" s="59">
        <v>1451.94</v>
      </c>
      <c r="J126" s="31">
        <v>1366.0609999999999</v>
      </c>
      <c r="K126" s="59">
        <v>1319.453</v>
      </c>
      <c r="L126" s="31">
        <v>1306.1419900000001</v>
      </c>
      <c r="M126" s="31">
        <v>1582.7929999999999</v>
      </c>
      <c r="N126" s="31"/>
      <c r="O126" s="237"/>
      <c r="P126" s="31"/>
      <c r="R126" s="9"/>
    </row>
    <row r="127" spans="1:18" ht="12" customHeight="1" x14ac:dyDescent="0.2">
      <c r="A127" s="9"/>
      <c r="B127" s="219" t="s">
        <v>230</v>
      </c>
      <c r="C127" s="229" t="s">
        <v>143</v>
      </c>
      <c r="D127" s="31">
        <v>5432.6580000000004</v>
      </c>
      <c r="E127" s="31">
        <v>-329502.14399999997</v>
      </c>
      <c r="F127" s="31">
        <v>1245.895</v>
      </c>
      <c r="G127" s="31">
        <v>2825.6080000000002</v>
      </c>
      <c r="H127" s="31">
        <v>333916.75961000001</v>
      </c>
      <c r="I127" s="59">
        <v>1125.8489999999999</v>
      </c>
      <c r="J127" s="31">
        <v>662.69399999999996</v>
      </c>
      <c r="K127" s="59">
        <v>-5003.0219999999999</v>
      </c>
      <c r="L127" s="31">
        <v>1709.55639</v>
      </c>
      <c r="M127" s="31">
        <v>798.81100000000004</v>
      </c>
      <c r="N127" s="31"/>
      <c r="O127" s="237"/>
      <c r="P127" s="31"/>
      <c r="R127" s="9"/>
    </row>
    <row r="128" spans="1:18" ht="12" customHeight="1" thickBot="1" x14ac:dyDescent="0.25">
      <c r="A128" s="9"/>
      <c r="B128" s="33" t="s">
        <v>180</v>
      </c>
      <c r="C128" s="251" t="s">
        <v>231</v>
      </c>
      <c r="D128" s="240">
        <v>0</v>
      </c>
      <c r="E128" s="240">
        <v>0</v>
      </c>
      <c r="F128" s="240">
        <v>0</v>
      </c>
      <c r="G128" s="240">
        <v>0</v>
      </c>
      <c r="H128" s="240">
        <v>0</v>
      </c>
      <c r="I128" s="241">
        <v>0</v>
      </c>
      <c r="J128" s="240">
        <v>0</v>
      </c>
      <c r="K128" s="240">
        <v>0</v>
      </c>
      <c r="L128" s="240">
        <v>0</v>
      </c>
      <c r="M128" s="240">
        <v>0</v>
      </c>
      <c r="N128" s="240"/>
      <c r="O128" s="242"/>
      <c r="P128" s="240"/>
      <c r="R128" s="9"/>
    </row>
    <row r="129" spans="1:18" ht="12" thickBot="1" x14ac:dyDescent="0.25">
      <c r="A129" s="9"/>
      <c r="B129" s="239"/>
      <c r="C129" s="251"/>
      <c r="D129" s="349"/>
      <c r="E129" s="349"/>
      <c r="F129" s="349"/>
      <c r="G129" s="349"/>
      <c r="H129" s="349">
        <v>848400.64418000006</v>
      </c>
      <c r="I129" s="350"/>
      <c r="J129" s="349"/>
      <c r="K129" s="350"/>
      <c r="L129" s="349"/>
      <c r="M129" s="349"/>
      <c r="N129" s="349"/>
      <c r="O129" s="349"/>
      <c r="P129" s="349"/>
      <c r="R129" s="9"/>
    </row>
    <row r="130" spans="1:18" s="5" customFormat="1" x14ac:dyDescent="0.2">
      <c r="A130" s="75"/>
      <c r="B130" s="261" t="s">
        <v>61</v>
      </c>
      <c r="C130" s="262" t="s">
        <v>144</v>
      </c>
      <c r="D130" s="276">
        <v>21137.655149999999</v>
      </c>
      <c r="E130" s="276">
        <v>186632.23183</v>
      </c>
      <c r="F130" s="276">
        <v>243913.78185</v>
      </c>
      <c r="G130" s="276">
        <v>213077.88050999999</v>
      </c>
      <c r="H130" s="276">
        <v>204375.34477000003</v>
      </c>
      <c r="I130" s="277">
        <v>343263.27100000001</v>
      </c>
      <c r="J130" s="276">
        <v>231520.94699999999</v>
      </c>
      <c r="K130" s="277">
        <v>186050.272</v>
      </c>
      <c r="L130" s="276">
        <v>243581.45140000002</v>
      </c>
      <c r="M130" s="276">
        <v>206261.85558</v>
      </c>
      <c r="N130" s="276"/>
      <c r="O130" s="278"/>
      <c r="P130" s="276"/>
      <c r="Q130" s="1"/>
      <c r="R130" s="75"/>
    </row>
    <row r="131" spans="1:18" ht="12" customHeight="1" x14ac:dyDescent="0.2">
      <c r="A131" s="9"/>
      <c r="B131" s="219" t="s">
        <v>232</v>
      </c>
      <c r="C131" s="229" t="s">
        <v>145</v>
      </c>
      <c r="D131" s="31">
        <v>0</v>
      </c>
      <c r="E131" s="31">
        <v>0</v>
      </c>
      <c r="F131" s="31">
        <v>0</v>
      </c>
      <c r="G131" s="31">
        <v>0</v>
      </c>
      <c r="H131" s="31">
        <v>-186.43880999999999</v>
      </c>
      <c r="I131" s="59">
        <v>0</v>
      </c>
      <c r="J131" s="31">
        <v>0</v>
      </c>
      <c r="K131" s="31">
        <v>0</v>
      </c>
      <c r="L131" s="31">
        <v>1.0478800000000001</v>
      </c>
      <c r="M131" s="31">
        <v>0</v>
      </c>
      <c r="N131" s="31"/>
      <c r="O131" s="237"/>
      <c r="P131" s="31"/>
      <c r="R131" s="9"/>
    </row>
    <row r="132" spans="1:18" ht="12" customHeight="1" x14ac:dyDescent="0.2">
      <c r="A132" s="9"/>
      <c r="B132" s="219" t="s">
        <v>62</v>
      </c>
      <c r="C132" s="229" t="s">
        <v>146</v>
      </c>
      <c r="D132" s="31">
        <v>20923.416149999997</v>
      </c>
      <c r="E132" s="31">
        <v>14571.828</v>
      </c>
      <c r="F132" s="31">
        <v>35224.046849999999</v>
      </c>
      <c r="G132" s="31">
        <v>15565.69399</v>
      </c>
      <c r="H132" s="31">
        <v>17768.65221</v>
      </c>
      <c r="I132" s="59">
        <v>161349.74299999999</v>
      </c>
      <c r="J132" s="31">
        <v>11890.093999999999</v>
      </c>
      <c r="K132" s="59">
        <v>9867.7669999999998</v>
      </c>
      <c r="L132" s="31">
        <v>40515.916270000002</v>
      </c>
      <c r="M132" s="31">
        <v>16105.868930000001</v>
      </c>
      <c r="N132" s="31"/>
      <c r="O132" s="237"/>
      <c r="P132" s="31"/>
      <c r="R132" s="9"/>
    </row>
    <row r="133" spans="1:18" ht="12" customHeight="1" x14ac:dyDescent="0.2">
      <c r="A133" s="9"/>
      <c r="B133" s="219" t="s">
        <v>63</v>
      </c>
      <c r="C133" s="229" t="s">
        <v>147</v>
      </c>
      <c r="D133" s="31">
        <v>2.25</v>
      </c>
      <c r="E133" s="31">
        <v>15510.252</v>
      </c>
      <c r="F133" s="31">
        <v>17532.424999999999</v>
      </c>
      <c r="G133" s="31">
        <v>15047.466</v>
      </c>
      <c r="H133" s="31">
        <v>17268.705000000002</v>
      </c>
      <c r="I133" s="59">
        <v>17521.54</v>
      </c>
      <c r="J133" s="31">
        <v>18312.856</v>
      </c>
      <c r="K133" s="59">
        <v>16067.849</v>
      </c>
      <c r="L133" s="31">
        <v>15714.343999999999</v>
      </c>
      <c r="M133" s="31">
        <v>15443.674999999999</v>
      </c>
      <c r="N133" s="31"/>
      <c r="O133" s="237"/>
      <c r="P133" s="31"/>
      <c r="R133" s="9"/>
    </row>
    <row r="134" spans="1:18" ht="12" customHeight="1" x14ac:dyDescent="0.2">
      <c r="A134" s="9"/>
      <c r="B134" s="219" t="s">
        <v>64</v>
      </c>
      <c r="C134" s="229" t="s">
        <v>148</v>
      </c>
      <c r="D134" s="31">
        <v>90.676000000000002</v>
      </c>
      <c r="E134" s="31">
        <v>39613.491829999999</v>
      </c>
      <c r="F134" s="31">
        <v>41684.811999999998</v>
      </c>
      <c r="G134" s="31">
        <v>44629.680999999997</v>
      </c>
      <c r="H134" s="31">
        <v>38149.213979999993</v>
      </c>
      <c r="I134" s="59">
        <v>40491.42</v>
      </c>
      <c r="J134" s="31">
        <v>40563.379000000001</v>
      </c>
      <c r="K134" s="31">
        <v>38789.892999999996</v>
      </c>
      <c r="L134" s="31">
        <v>41622.462789999998</v>
      </c>
      <c r="M134" s="31">
        <v>39195.845649999996</v>
      </c>
      <c r="N134" s="31"/>
      <c r="O134" s="237"/>
      <c r="P134" s="31"/>
      <c r="R134" s="9"/>
    </row>
    <row r="135" spans="1:18" ht="12" customHeight="1" x14ac:dyDescent="0.2">
      <c r="A135" s="9"/>
      <c r="B135" s="219" t="s">
        <v>192</v>
      </c>
      <c r="C135" s="229" t="s">
        <v>317</v>
      </c>
      <c r="D135" s="31">
        <v>121.313</v>
      </c>
      <c r="E135" s="31">
        <v>42782.684999999998</v>
      </c>
      <c r="F135" s="31">
        <v>49880.972999999998</v>
      </c>
      <c r="G135" s="31">
        <v>51101.148000000001</v>
      </c>
      <c r="H135" s="31">
        <v>54740.264999999999</v>
      </c>
      <c r="I135" s="59">
        <v>46070.737000000001</v>
      </c>
      <c r="J135" s="31">
        <v>76015.202000000005</v>
      </c>
      <c r="K135" s="59">
        <v>41838.387000000002</v>
      </c>
      <c r="L135" s="31">
        <v>41186.171000000002</v>
      </c>
      <c r="M135" s="31">
        <v>42954.093999999997</v>
      </c>
      <c r="N135" s="31"/>
      <c r="O135" s="237"/>
      <c r="P135" s="31"/>
      <c r="R135" s="9"/>
    </row>
    <row r="136" spans="1:18" ht="12" customHeight="1" x14ac:dyDescent="0.2">
      <c r="A136" s="9"/>
      <c r="B136" s="219" t="s">
        <v>193</v>
      </c>
      <c r="C136" s="229" t="s">
        <v>318</v>
      </c>
      <c r="D136" s="31">
        <v>0</v>
      </c>
      <c r="E136" s="31">
        <v>74153.975000000006</v>
      </c>
      <c r="F136" s="31">
        <v>77895.057000000001</v>
      </c>
      <c r="G136" s="31">
        <v>86733.89151999999</v>
      </c>
      <c r="H136" s="31">
        <v>76634.947390000001</v>
      </c>
      <c r="I136" s="59">
        <v>77829.831000000006</v>
      </c>
      <c r="J136" s="31">
        <v>84739.415999999997</v>
      </c>
      <c r="K136" s="59">
        <v>79486.376000000004</v>
      </c>
      <c r="L136" s="31">
        <v>83259.019459999996</v>
      </c>
      <c r="M136" s="31">
        <v>92562.372000000003</v>
      </c>
      <c r="N136" s="31"/>
      <c r="O136" s="237"/>
      <c r="P136" s="31"/>
      <c r="R136" s="9"/>
    </row>
    <row r="137" spans="1:18" ht="12" customHeight="1" thickBot="1" x14ac:dyDescent="0.25">
      <c r="A137" s="9"/>
      <c r="B137" s="239" t="s">
        <v>191</v>
      </c>
      <c r="C137" s="251" t="s">
        <v>377</v>
      </c>
      <c r="D137" s="240">
        <v>0</v>
      </c>
      <c r="E137" s="240">
        <v>0</v>
      </c>
      <c r="F137" s="240">
        <v>21696.468000000001</v>
      </c>
      <c r="G137" s="240">
        <v>0</v>
      </c>
      <c r="H137" s="240">
        <v>0</v>
      </c>
      <c r="I137" s="241">
        <v>0</v>
      </c>
      <c r="J137" s="240">
        <v>0</v>
      </c>
      <c r="K137" s="240">
        <v>0</v>
      </c>
      <c r="L137" s="240">
        <v>21282.49</v>
      </c>
      <c r="M137" s="240">
        <v>0</v>
      </c>
      <c r="N137" s="240"/>
      <c r="O137" s="242"/>
      <c r="P137" s="240"/>
      <c r="R137" s="9"/>
    </row>
    <row r="138" spans="1:18" ht="12" thickBot="1" x14ac:dyDescent="0.25">
      <c r="A138" s="9"/>
      <c r="B138" s="239"/>
      <c r="C138" s="251"/>
      <c r="D138" s="349"/>
      <c r="E138" s="349"/>
      <c r="F138" s="349"/>
      <c r="G138" s="349"/>
      <c r="H138" s="349"/>
      <c r="I138" s="350"/>
      <c r="J138" s="349"/>
      <c r="K138" s="350"/>
      <c r="L138" s="349"/>
      <c r="M138" s="349"/>
      <c r="N138" s="349"/>
      <c r="O138" s="349"/>
      <c r="P138" s="349"/>
      <c r="R138" s="9"/>
    </row>
    <row r="139" spans="1:18" s="5" customFormat="1" x14ac:dyDescent="0.2">
      <c r="A139" s="75"/>
      <c r="B139" s="249" t="s">
        <v>19</v>
      </c>
      <c r="C139" s="255" t="s">
        <v>65</v>
      </c>
      <c r="D139" s="276">
        <v>643730.89704999991</v>
      </c>
      <c r="E139" s="276">
        <v>913294.21758000006</v>
      </c>
      <c r="F139" s="276">
        <v>1091038.6432699999</v>
      </c>
      <c r="G139" s="276">
        <v>1381318.08999</v>
      </c>
      <c r="H139" s="276">
        <v>1188572.3494200001</v>
      </c>
      <c r="I139" s="277">
        <v>1212987.45282</v>
      </c>
      <c r="J139" s="276">
        <v>1552009.0637100001</v>
      </c>
      <c r="K139" s="277">
        <v>930429.52633000002</v>
      </c>
      <c r="L139" s="276">
        <v>1327988.6721900001</v>
      </c>
      <c r="M139" s="276">
        <v>1486858.7477200001</v>
      </c>
      <c r="N139" s="276"/>
      <c r="O139" s="278"/>
      <c r="P139" s="276"/>
      <c r="Q139" s="1"/>
      <c r="R139" s="75"/>
    </row>
    <row r="140" spans="1:18" ht="12" customHeight="1" x14ac:dyDescent="0.2">
      <c r="A140" s="9"/>
      <c r="B140" s="219" t="s">
        <v>66</v>
      </c>
      <c r="C140" s="229" t="s">
        <v>149</v>
      </c>
      <c r="D140" s="31">
        <v>1233.3732500000001</v>
      </c>
      <c r="E140" s="31">
        <v>184946.83686000001</v>
      </c>
      <c r="F140" s="31">
        <v>256534.62521</v>
      </c>
      <c r="G140" s="31">
        <v>275616.24300999998</v>
      </c>
      <c r="H140" s="31">
        <v>302612.42363999999</v>
      </c>
      <c r="I140" s="59">
        <v>360995.29785000003</v>
      </c>
      <c r="J140" s="31">
        <v>304983.73548000003</v>
      </c>
      <c r="K140" s="31">
        <v>289817.35969999997</v>
      </c>
      <c r="L140" s="31">
        <v>295333.20624999999</v>
      </c>
      <c r="M140" s="31">
        <v>278790.90777999995</v>
      </c>
      <c r="N140" s="31"/>
      <c r="O140" s="237"/>
      <c r="P140" s="31"/>
      <c r="R140" s="9"/>
    </row>
    <row r="141" spans="1:18" ht="12" customHeight="1" x14ac:dyDescent="0.2">
      <c r="A141" s="9"/>
      <c r="B141" s="219" t="s">
        <v>67</v>
      </c>
      <c r="C141" s="229" t="s">
        <v>150</v>
      </c>
      <c r="D141" s="31">
        <v>491.32690000000002</v>
      </c>
      <c r="E141" s="31">
        <v>44734.460319999998</v>
      </c>
      <c r="F141" s="31">
        <v>74330.954480000015</v>
      </c>
      <c r="G141" s="31">
        <v>99684.744430000006</v>
      </c>
      <c r="H141" s="31">
        <v>78685.438940000007</v>
      </c>
      <c r="I141" s="59">
        <v>116407.67495</v>
      </c>
      <c r="J141" s="31">
        <v>96265.242209999997</v>
      </c>
      <c r="K141" s="59">
        <v>95085.794280000002</v>
      </c>
      <c r="L141" s="31">
        <v>87822.06382000001</v>
      </c>
      <c r="M141" s="31">
        <v>88787.608359999998</v>
      </c>
      <c r="N141" s="31"/>
      <c r="O141" s="237"/>
      <c r="P141" s="31"/>
      <c r="R141" s="9"/>
    </row>
    <row r="142" spans="1:18" ht="12" customHeight="1" x14ac:dyDescent="0.2">
      <c r="A142" s="9"/>
      <c r="B142" s="219" t="s">
        <v>68</v>
      </c>
      <c r="C142" s="229" t="s">
        <v>151</v>
      </c>
      <c r="D142" s="31">
        <v>1693.2919099999999</v>
      </c>
      <c r="E142" s="31">
        <v>95138.893940000009</v>
      </c>
      <c r="F142" s="31">
        <v>120228.08493</v>
      </c>
      <c r="G142" s="31">
        <v>130232.39563999999</v>
      </c>
      <c r="H142" s="31">
        <v>155059.71584999998</v>
      </c>
      <c r="I142" s="59">
        <v>163065.74018000002</v>
      </c>
      <c r="J142" s="31">
        <v>131385.49427</v>
      </c>
      <c r="K142" s="59">
        <v>126676.54057999999</v>
      </c>
      <c r="L142" s="31">
        <v>122695.11772000001</v>
      </c>
      <c r="M142" s="31">
        <v>125620.49073999999</v>
      </c>
      <c r="N142" s="31"/>
      <c r="O142" s="237"/>
      <c r="P142" s="31"/>
      <c r="R142" s="9"/>
    </row>
    <row r="143" spans="1:18" ht="12" customHeight="1" x14ac:dyDescent="0.2">
      <c r="A143" s="9"/>
      <c r="B143" s="219" t="s">
        <v>69</v>
      </c>
      <c r="C143" s="229" t="s">
        <v>152</v>
      </c>
      <c r="D143" s="31">
        <v>-951.24555999999995</v>
      </c>
      <c r="E143" s="31">
        <v>45074.173600000002</v>
      </c>
      <c r="F143" s="31">
        <v>61978.070799999994</v>
      </c>
      <c r="G143" s="31">
        <v>45699.102939999997</v>
      </c>
      <c r="H143" s="31">
        <v>68867.576849999998</v>
      </c>
      <c r="I143" s="59">
        <v>81521.115019999997</v>
      </c>
      <c r="J143" s="31">
        <v>77332.998999999996</v>
      </c>
      <c r="K143" s="31">
        <v>68055.024839999998</v>
      </c>
      <c r="L143" s="31">
        <v>84816.774709999998</v>
      </c>
      <c r="M143" s="31">
        <v>64382.80068</v>
      </c>
      <c r="N143" s="31"/>
      <c r="O143" s="237"/>
      <c r="P143" s="31"/>
      <c r="R143" s="9"/>
    </row>
    <row r="144" spans="1:18" ht="12" customHeight="1" x14ac:dyDescent="0.2">
      <c r="A144" s="9"/>
      <c r="B144" s="219" t="s">
        <v>236</v>
      </c>
      <c r="C144" s="254" t="s">
        <v>181</v>
      </c>
      <c r="D144" s="105">
        <v>0</v>
      </c>
      <c r="E144" s="105">
        <v>-0.69099999999999995</v>
      </c>
      <c r="F144" s="105">
        <v>-2.4849999999999999</v>
      </c>
      <c r="G144" s="105">
        <v>0</v>
      </c>
      <c r="H144" s="105">
        <v>-0.308</v>
      </c>
      <c r="I144" s="106">
        <v>0.76770000000000005</v>
      </c>
      <c r="J144" s="105">
        <v>0</v>
      </c>
      <c r="K144" s="106">
        <v>0</v>
      </c>
      <c r="L144" s="105">
        <v>-0.75</v>
      </c>
      <c r="M144" s="105">
        <v>8.0000000000000002E-3</v>
      </c>
      <c r="N144" s="105"/>
      <c r="O144" s="238"/>
      <c r="P144" s="105"/>
      <c r="R144" s="9"/>
    </row>
    <row r="145" spans="1:18" ht="12" customHeight="1" x14ac:dyDescent="0.2">
      <c r="A145" s="9"/>
      <c r="B145" s="219" t="s">
        <v>237</v>
      </c>
      <c r="C145" s="229" t="s">
        <v>238</v>
      </c>
      <c r="D145" s="31">
        <v>535758.77995</v>
      </c>
      <c r="E145" s="31">
        <v>480131.84548000002</v>
      </c>
      <c r="F145" s="31">
        <v>543636.22782999999</v>
      </c>
      <c r="G145" s="31">
        <v>813185.20776000002</v>
      </c>
      <c r="H145" s="31">
        <v>542469.23034000001</v>
      </c>
      <c r="I145" s="59">
        <v>499836.84899999999</v>
      </c>
      <c r="J145" s="31">
        <v>916463.3958099999</v>
      </c>
      <c r="K145" s="59">
        <v>371274.33567</v>
      </c>
      <c r="L145" s="31">
        <v>719232.70033999998</v>
      </c>
      <c r="M145" s="31">
        <v>791240.0736</v>
      </c>
      <c r="N145" s="31"/>
      <c r="O145" s="237"/>
      <c r="P145" s="31"/>
      <c r="R145" s="9"/>
    </row>
    <row r="146" spans="1:18" ht="12" customHeight="1" x14ac:dyDescent="0.2">
      <c r="A146" s="9"/>
      <c r="B146" s="219" t="s">
        <v>239</v>
      </c>
      <c r="C146" s="229" t="s">
        <v>240</v>
      </c>
      <c r="D146" s="31">
        <v>66763.807610000003</v>
      </c>
      <c r="E146" s="31">
        <v>-131.46619000000001</v>
      </c>
      <c r="F146" s="31">
        <v>-218.47531000000001</v>
      </c>
      <c r="G146" s="31">
        <v>-266.84690000000001</v>
      </c>
      <c r="H146" s="31">
        <v>38587.679029999999</v>
      </c>
      <c r="I146" s="59">
        <v>-10.380549999999999</v>
      </c>
      <c r="J146" s="31">
        <v>-14.194000000000001</v>
      </c>
      <c r="K146" s="31">
        <v>-27438.677</v>
      </c>
      <c r="L146" s="31">
        <v>-8581.1424999999999</v>
      </c>
      <c r="M146" s="31">
        <v>-9535.1537599999992</v>
      </c>
      <c r="N146" s="31"/>
      <c r="O146" s="237"/>
      <c r="P146" s="31"/>
      <c r="R146" s="9"/>
    </row>
    <row r="147" spans="1:18" ht="12" customHeight="1" x14ac:dyDescent="0.2">
      <c r="A147" s="9"/>
      <c r="B147" s="219" t="s">
        <v>70</v>
      </c>
      <c r="C147" s="229" t="s">
        <v>153</v>
      </c>
      <c r="D147" s="31">
        <v>602522.5875599999</v>
      </c>
      <c r="E147" s="31">
        <v>480000.37929000001</v>
      </c>
      <c r="F147" s="31">
        <v>543417.75251999998</v>
      </c>
      <c r="G147" s="31">
        <v>812918.36086000002</v>
      </c>
      <c r="H147" s="31">
        <v>581056.90937000001</v>
      </c>
      <c r="I147" s="59">
        <v>499826.46844999999</v>
      </c>
      <c r="J147" s="31">
        <v>916449.20181</v>
      </c>
      <c r="K147" s="59">
        <v>343835.65867000003</v>
      </c>
      <c r="L147" s="31">
        <v>710651.55784000002</v>
      </c>
      <c r="M147" s="31">
        <v>781704.91983999999</v>
      </c>
      <c r="N147" s="31"/>
      <c r="O147" s="237"/>
      <c r="P147" s="31"/>
      <c r="R147" s="9"/>
    </row>
    <row r="148" spans="1:18" ht="12" customHeight="1" x14ac:dyDescent="0.2">
      <c r="A148" s="9"/>
      <c r="B148" s="219"/>
      <c r="C148" s="230" t="s">
        <v>154</v>
      </c>
      <c r="D148" s="31"/>
      <c r="E148" s="31"/>
      <c r="F148" s="31"/>
      <c r="G148" s="31"/>
      <c r="H148" s="31"/>
      <c r="I148" s="31"/>
      <c r="J148" s="31"/>
      <c r="K148" s="59"/>
      <c r="L148" s="31"/>
      <c r="M148" s="31"/>
      <c r="N148" s="31"/>
      <c r="O148" s="237"/>
      <c r="P148" s="31"/>
      <c r="R148" s="9"/>
    </row>
    <row r="149" spans="1:18" ht="12" customHeight="1" x14ac:dyDescent="0.2">
      <c r="A149" s="9"/>
      <c r="B149" s="219"/>
      <c r="C149" s="374" t="s">
        <v>155</v>
      </c>
      <c r="D149" s="31">
        <v>570989.21248185355</v>
      </c>
      <c r="E149" s="31">
        <v>430028.99029459112</v>
      </c>
      <c r="F149" s="31">
        <v>513284.57054160681</v>
      </c>
      <c r="G149" s="31">
        <v>773587.4701941727</v>
      </c>
      <c r="H149" s="31">
        <v>541009.21746833343</v>
      </c>
      <c r="I149" s="59">
        <v>477691.54589149205</v>
      </c>
      <c r="J149" s="31">
        <v>872708.90733672515</v>
      </c>
      <c r="K149" s="31">
        <v>327501.7841549624</v>
      </c>
      <c r="L149" s="31">
        <v>670831.95430709829</v>
      </c>
      <c r="M149" s="31">
        <v>744365.3220708014</v>
      </c>
      <c r="N149" s="31"/>
      <c r="O149" s="237"/>
      <c r="P149" s="31"/>
      <c r="R149" s="9"/>
    </row>
    <row r="150" spans="1:18" ht="12" customHeight="1" x14ac:dyDescent="0.2">
      <c r="A150" s="9"/>
      <c r="B150" s="219"/>
      <c r="C150" s="374" t="s">
        <v>156</v>
      </c>
      <c r="D150" s="31">
        <v>4203.2556512196024</v>
      </c>
      <c r="E150" s="31">
        <v>2723.0927578553633</v>
      </c>
      <c r="F150" s="31">
        <v>2705.3318072192151</v>
      </c>
      <c r="G150" s="31">
        <v>3429.9746627084401</v>
      </c>
      <c r="H150" s="31">
        <v>2854.0614081213844</v>
      </c>
      <c r="I150" s="59">
        <v>3551.4085716710347</v>
      </c>
      <c r="J150" s="31">
        <v>2979.2365113477458</v>
      </c>
      <c r="K150" s="59">
        <v>3012.3486364065657</v>
      </c>
      <c r="L150" s="31">
        <v>4198.740326834115</v>
      </c>
      <c r="M150" s="31">
        <v>2994.4408095886915</v>
      </c>
      <c r="N150" s="31"/>
      <c r="O150" s="237"/>
      <c r="P150" s="31"/>
      <c r="R150" s="9"/>
    </row>
    <row r="151" spans="1:18" ht="12" customHeight="1" x14ac:dyDescent="0.2">
      <c r="A151" s="9"/>
      <c r="B151" s="219"/>
      <c r="C151" s="375" t="s">
        <v>157</v>
      </c>
      <c r="D151" s="105">
        <v>27330.119426926824</v>
      </c>
      <c r="E151" s="105">
        <v>47248.296237553477</v>
      </c>
      <c r="F151" s="105">
        <v>27427.850171173945</v>
      </c>
      <c r="G151" s="105">
        <v>35900.916003118771</v>
      </c>
      <c r="H151" s="105">
        <v>37193.630493545141</v>
      </c>
      <c r="I151" s="106">
        <v>18583.513986836882</v>
      </c>
      <c r="J151" s="105">
        <v>40761.057961927108</v>
      </c>
      <c r="K151" s="106">
        <v>13321.525878630988</v>
      </c>
      <c r="L151" s="105">
        <v>35620.863206067683</v>
      </c>
      <c r="M151" s="105">
        <v>34345.156959610016</v>
      </c>
      <c r="N151" s="105"/>
      <c r="O151" s="238"/>
      <c r="P151" s="105"/>
      <c r="R151" s="9"/>
    </row>
    <row r="152" spans="1:18" ht="12" customHeight="1" x14ac:dyDescent="0.2">
      <c r="A152" s="9"/>
      <c r="B152" s="219" t="s">
        <v>71</v>
      </c>
      <c r="C152" s="229" t="s">
        <v>241</v>
      </c>
      <c r="D152" s="31">
        <v>6220.9768700000004</v>
      </c>
      <c r="E152" s="31">
        <v>200089.09153999999</v>
      </c>
      <c r="F152" s="31">
        <v>208606.58905000001</v>
      </c>
      <c r="G152" s="31">
        <v>198072.80063999997</v>
      </c>
      <c r="H152" s="31">
        <v>228237.79193000001</v>
      </c>
      <c r="I152" s="59">
        <v>253606.84266999998</v>
      </c>
      <c r="J152" s="31">
        <v>220464.60493</v>
      </c>
      <c r="K152" s="31">
        <v>225611.66419000001</v>
      </c>
      <c r="L152" s="31">
        <v>231347.70513999998</v>
      </c>
      <c r="M152" s="31">
        <v>269269.32304000005</v>
      </c>
      <c r="N152" s="31"/>
      <c r="O152" s="237"/>
      <c r="P152" s="31"/>
      <c r="R152" s="9"/>
    </row>
    <row r="153" spans="1:18" ht="12" customHeight="1" x14ac:dyDescent="0.2">
      <c r="A153" s="9"/>
      <c r="B153" s="219" t="s">
        <v>242</v>
      </c>
      <c r="C153" s="229" t="s">
        <v>158</v>
      </c>
      <c r="D153" s="31">
        <v>124.53364999999999</v>
      </c>
      <c r="E153" s="31">
        <v>190304.38412</v>
      </c>
      <c r="F153" s="31">
        <v>187389.11199999999</v>
      </c>
      <c r="G153" s="31">
        <v>172553.62203999999</v>
      </c>
      <c r="H153" s="31">
        <v>190103.74114</v>
      </c>
      <c r="I153" s="59">
        <v>194060.75571999999</v>
      </c>
      <c r="J153" s="31">
        <v>171651.10993000001</v>
      </c>
      <c r="K153" s="59">
        <v>175482.60524999999</v>
      </c>
      <c r="L153" s="31">
        <v>192628.99515</v>
      </c>
      <c r="M153" s="31">
        <v>241723.27695</v>
      </c>
      <c r="N153" s="31"/>
      <c r="O153" s="237"/>
      <c r="P153" s="31"/>
      <c r="R153" s="9"/>
    </row>
    <row r="154" spans="1:18" ht="12" customHeight="1" x14ac:dyDescent="0.2">
      <c r="A154" s="9"/>
      <c r="B154" s="219" t="s">
        <v>243</v>
      </c>
      <c r="C154" s="219" t="s">
        <v>244</v>
      </c>
      <c r="D154" s="31">
        <v>6096.1992199999995</v>
      </c>
      <c r="E154" s="31">
        <v>-3082.9955800000002</v>
      </c>
      <c r="F154" s="31">
        <v>-1155.7879499999999</v>
      </c>
      <c r="G154" s="31">
        <v>-3657.9353999999998</v>
      </c>
      <c r="H154" s="31">
        <v>-23.891029999999997</v>
      </c>
      <c r="I154" s="59">
        <v>-18.669049999999999</v>
      </c>
      <c r="J154" s="31">
        <v>0</v>
      </c>
      <c r="K154" s="59">
        <v>-354.16800999999998</v>
      </c>
      <c r="L154" s="31">
        <v>3969.70991</v>
      </c>
      <c r="M154" s="31">
        <v>-2.6699099999999998</v>
      </c>
      <c r="N154" s="31"/>
      <c r="O154" s="237"/>
      <c r="P154" s="31"/>
      <c r="R154" s="9"/>
    </row>
    <row r="155" spans="1:18" ht="12" customHeight="1" x14ac:dyDescent="0.2">
      <c r="A155" s="9"/>
      <c r="B155" s="219" t="s">
        <v>245</v>
      </c>
      <c r="C155" s="254" t="s">
        <v>159</v>
      </c>
      <c r="D155" s="105">
        <v>0.24399999999999999</v>
      </c>
      <c r="E155" s="105">
        <v>12867.703000000001</v>
      </c>
      <c r="F155" s="105">
        <v>22373.264999999999</v>
      </c>
      <c r="G155" s="105">
        <v>29177.114000000001</v>
      </c>
      <c r="H155" s="105">
        <v>38157.94182</v>
      </c>
      <c r="I155" s="106">
        <v>59564.756000000001</v>
      </c>
      <c r="J155" s="105">
        <v>48813.495000000003</v>
      </c>
      <c r="K155" s="105">
        <v>50483.226949999997</v>
      </c>
      <c r="L155" s="105">
        <v>34749.000079999998</v>
      </c>
      <c r="M155" s="105">
        <v>27548.716</v>
      </c>
      <c r="N155" s="105"/>
      <c r="O155" s="238"/>
      <c r="P155" s="105"/>
      <c r="R155" s="9"/>
    </row>
    <row r="156" spans="1:18" ht="12" customHeight="1" x14ac:dyDescent="0.2">
      <c r="A156" s="9"/>
      <c r="B156" s="219" t="s">
        <v>72</v>
      </c>
      <c r="C156" s="229" t="s">
        <v>160</v>
      </c>
      <c r="D156" s="31">
        <v>17113.415960000002</v>
      </c>
      <c r="E156" s="31">
        <v>44151.370170000002</v>
      </c>
      <c r="F156" s="31">
        <v>74381.958780000001</v>
      </c>
      <c r="G156" s="31">
        <v>66265.960860000007</v>
      </c>
      <c r="H156" s="31">
        <v>60594.021449999993</v>
      </c>
      <c r="I156" s="59">
        <v>79824.104339999991</v>
      </c>
      <c r="J156" s="31">
        <v>85931.314190000005</v>
      </c>
      <c r="K156" s="59">
        <v>52937.383000000002</v>
      </c>
      <c r="L156" s="31">
        <v>71949.599310000005</v>
      </c>
      <c r="M156" s="31">
        <v>126036.68604</v>
      </c>
      <c r="N156" s="31"/>
      <c r="O156" s="237"/>
      <c r="P156" s="31"/>
      <c r="R156" s="9"/>
    </row>
    <row r="157" spans="1:18" x14ac:dyDescent="0.2">
      <c r="A157" s="9"/>
      <c r="B157" s="219"/>
      <c r="C157" s="230" t="s">
        <v>154</v>
      </c>
      <c r="D157" s="31"/>
      <c r="E157" s="31"/>
      <c r="F157" s="31"/>
      <c r="G157" s="31"/>
      <c r="H157" s="31"/>
      <c r="I157" s="59"/>
      <c r="J157" s="31"/>
      <c r="K157" s="59"/>
      <c r="L157" s="31"/>
      <c r="M157" s="31"/>
      <c r="N157" s="31"/>
      <c r="O157" s="237"/>
      <c r="P157" s="31"/>
      <c r="R157" s="9"/>
    </row>
    <row r="158" spans="1:18" ht="12" customHeight="1" x14ac:dyDescent="0.2">
      <c r="A158" s="9"/>
      <c r="B158" s="219"/>
      <c r="C158" s="399" t="s">
        <v>399</v>
      </c>
      <c r="D158" s="31">
        <v>8508.6648712803781</v>
      </c>
      <c r="E158" s="31">
        <v>16738.277454651976</v>
      </c>
      <c r="F158" s="31">
        <v>47906.07929608933</v>
      </c>
      <c r="G158" s="31">
        <v>39721.424992210195</v>
      </c>
      <c r="H158" s="31">
        <v>37494.716022534398</v>
      </c>
      <c r="I158" s="59">
        <v>56256.755595277617</v>
      </c>
      <c r="J158" s="31">
        <v>63149.741019484718</v>
      </c>
      <c r="K158" s="31">
        <v>33694.670744944466</v>
      </c>
      <c r="L158" s="31">
        <v>48609.885327618373</v>
      </c>
      <c r="M158" s="31">
        <v>101723.24255457432</v>
      </c>
      <c r="N158" s="31"/>
      <c r="O158" s="237"/>
      <c r="P158" s="31"/>
      <c r="R158" s="9"/>
    </row>
    <row r="159" spans="1:18" ht="12" customHeight="1" x14ac:dyDescent="0.2">
      <c r="A159" s="9"/>
      <c r="B159" s="219"/>
      <c r="C159" s="374" t="s">
        <v>161</v>
      </c>
      <c r="D159" s="31">
        <v>569.39024808222405</v>
      </c>
      <c r="E159" s="31">
        <v>1432.7254115431731</v>
      </c>
      <c r="F159" s="31">
        <v>1265.3424487004584</v>
      </c>
      <c r="G159" s="31">
        <v>1412.2439398151505</v>
      </c>
      <c r="H159" s="31">
        <v>1162.0532529085003</v>
      </c>
      <c r="I159" s="59">
        <v>1496.3941166933159</v>
      </c>
      <c r="J159" s="31">
        <v>1418.1706048104488</v>
      </c>
      <c r="K159" s="59">
        <v>1372.571632059545</v>
      </c>
      <c r="L159" s="31">
        <v>1479.8784471836054</v>
      </c>
      <c r="M159" s="31">
        <v>1229.3288157008114</v>
      </c>
      <c r="N159" s="31"/>
      <c r="O159" s="237"/>
      <c r="P159" s="31"/>
      <c r="R159" s="9"/>
    </row>
    <row r="160" spans="1:18" ht="12" customHeight="1" x14ac:dyDescent="0.2">
      <c r="A160" s="9"/>
      <c r="B160" s="219"/>
      <c r="C160" s="374" t="s">
        <v>162</v>
      </c>
      <c r="D160" s="31">
        <v>-1373.5910447292879</v>
      </c>
      <c r="E160" s="31">
        <v>2264.4953103802031</v>
      </c>
      <c r="F160" s="31">
        <v>1686.4177712305059</v>
      </c>
      <c r="G160" s="31">
        <v>1270.9284785560635</v>
      </c>
      <c r="H160" s="31">
        <v>1584.1857700280464</v>
      </c>
      <c r="I160" s="59">
        <v>1176.5894526191298</v>
      </c>
      <c r="J160" s="31">
        <v>1234.0336798943204</v>
      </c>
      <c r="K160" s="59">
        <v>1179.5855475593103</v>
      </c>
      <c r="L160" s="31">
        <v>1712.2102654578646</v>
      </c>
      <c r="M160" s="31">
        <v>1182.4663727506343</v>
      </c>
      <c r="N160" s="31"/>
      <c r="O160" s="237"/>
      <c r="P160" s="31"/>
      <c r="R160" s="9"/>
    </row>
    <row r="161" spans="1:18" x14ac:dyDescent="0.2">
      <c r="A161" s="9"/>
      <c r="B161" s="219"/>
      <c r="C161" s="374" t="s">
        <v>163</v>
      </c>
      <c r="D161" s="31">
        <v>9408.951885366685</v>
      </c>
      <c r="E161" s="31">
        <v>23715.871993424647</v>
      </c>
      <c r="F161" s="31">
        <v>23524.119263979705</v>
      </c>
      <c r="G161" s="31">
        <v>23861.36344941859</v>
      </c>
      <c r="H161" s="31">
        <v>20353.066404529054</v>
      </c>
      <c r="I161" s="59">
        <v>20894.365175409948</v>
      </c>
      <c r="J161" s="31">
        <v>20129.368885810512</v>
      </c>
      <c r="K161" s="59">
        <v>16690.555075436678</v>
      </c>
      <c r="L161" s="31">
        <v>20147.625269740161</v>
      </c>
      <c r="M161" s="31">
        <v>21901.64829697425</v>
      </c>
      <c r="N161" s="31"/>
      <c r="O161" s="237"/>
      <c r="P161" s="31"/>
      <c r="R161" s="9"/>
    </row>
    <row r="162" spans="1:18" ht="12" customHeight="1" x14ac:dyDescent="0.2">
      <c r="A162" s="9"/>
      <c r="B162" s="219" t="s">
        <v>73</v>
      </c>
      <c r="C162" s="387" t="s">
        <v>367</v>
      </c>
      <c r="D162" s="258">
        <v>0</v>
      </c>
      <c r="E162" s="258">
        <v>9502.4950000000008</v>
      </c>
      <c r="F162" s="258">
        <v>4664.3819999999996</v>
      </c>
      <c r="G162" s="258">
        <v>11469.050999999999</v>
      </c>
      <c r="H162" s="258">
        <v>13345.457</v>
      </c>
      <c r="I162" s="259">
        <v>17247.489000000001</v>
      </c>
      <c r="J162" s="258">
        <v>12759.54</v>
      </c>
      <c r="K162" s="259">
        <v>18967.653999999999</v>
      </c>
      <c r="L162" s="258">
        <v>13885.428</v>
      </c>
      <c r="M162" s="258">
        <v>11466.891</v>
      </c>
      <c r="N162" s="258"/>
      <c r="O162" s="260"/>
      <c r="P162" s="258"/>
      <c r="R162" s="9"/>
    </row>
    <row r="163" spans="1:18" ht="12" customHeight="1" x14ac:dyDescent="0.2">
      <c r="A163" s="9"/>
      <c r="B163" s="219" t="s">
        <v>74</v>
      </c>
      <c r="C163" s="229" t="s">
        <v>166</v>
      </c>
      <c r="D163" s="31">
        <v>16640.543409999998</v>
      </c>
      <c r="E163" s="31">
        <v>-5395.9552800000001</v>
      </c>
      <c r="F163" s="31">
        <v>3433.3357099999998</v>
      </c>
      <c r="G163" s="31">
        <v>16975.673620000001</v>
      </c>
      <c r="H163" s="31">
        <v>2725.7460299999998</v>
      </c>
      <c r="I163" s="59">
        <v>1487.2505100000001</v>
      </c>
      <c r="J163" s="31">
        <v>11420.667300000001</v>
      </c>
      <c r="K163" s="59">
        <v>-740.19322999999997</v>
      </c>
      <c r="L163" s="31">
        <v>4821.1756500000001</v>
      </c>
      <c r="M163" s="31">
        <v>19590.02002</v>
      </c>
      <c r="N163" s="31"/>
      <c r="O163" s="237"/>
      <c r="P163" s="31"/>
      <c r="R163" s="9"/>
    </row>
    <row r="164" spans="1:18" ht="12" customHeight="1" x14ac:dyDescent="0.2">
      <c r="A164" s="9"/>
      <c r="B164" s="219" t="s">
        <v>75</v>
      </c>
      <c r="C164" s="229" t="s">
        <v>167</v>
      </c>
      <c r="D164" s="31">
        <v>13792.22213</v>
      </c>
      <c r="E164" s="31">
        <v>3717.8042300000002</v>
      </c>
      <c r="F164" s="31">
        <v>3750.6676299999999</v>
      </c>
      <c r="G164" s="31">
        <v>20840.87904</v>
      </c>
      <c r="H164" s="31">
        <v>3708.83547</v>
      </c>
      <c r="I164" s="59">
        <v>3290.3098999999997</v>
      </c>
      <c r="J164" s="31">
        <v>11630.029990000001</v>
      </c>
      <c r="K164" s="31">
        <v>4552.92407</v>
      </c>
      <c r="L164" s="31">
        <v>4178.08637</v>
      </c>
      <c r="M164" s="31">
        <v>20500.681780000003</v>
      </c>
      <c r="N164" s="31"/>
      <c r="O164" s="237"/>
      <c r="P164" s="31"/>
      <c r="R164" s="9"/>
    </row>
    <row r="165" spans="1:18" ht="12" customHeight="1" x14ac:dyDescent="0.2">
      <c r="A165" s="9"/>
      <c r="B165" s="219" t="s">
        <v>246</v>
      </c>
      <c r="C165" s="229" t="s">
        <v>247</v>
      </c>
      <c r="D165" s="31">
        <v>2848.3212799999997</v>
      </c>
      <c r="E165" s="31">
        <v>-9113.7595099999999</v>
      </c>
      <c r="F165" s="31">
        <v>-317.33191999999997</v>
      </c>
      <c r="G165" s="31">
        <v>-3865.2054199999998</v>
      </c>
      <c r="H165" s="31">
        <v>-983.08943999999997</v>
      </c>
      <c r="I165" s="59">
        <v>-1803.0593899999999</v>
      </c>
      <c r="J165" s="31">
        <v>-209.36269000000001</v>
      </c>
      <c r="K165" s="59">
        <v>-5293.1172999999999</v>
      </c>
      <c r="L165" s="31">
        <v>643.08928000000003</v>
      </c>
      <c r="M165" s="31">
        <v>-910.66175999999996</v>
      </c>
      <c r="N165" s="31"/>
      <c r="O165" s="237"/>
      <c r="P165" s="31"/>
      <c r="R165" s="9"/>
    </row>
    <row r="166" spans="1:18" ht="12" customHeight="1" thickBot="1" x14ac:dyDescent="0.25">
      <c r="A166" s="9"/>
      <c r="B166" s="239" t="s">
        <v>248</v>
      </c>
      <c r="C166" s="251" t="s">
        <v>249</v>
      </c>
      <c r="D166" s="240">
        <v>0</v>
      </c>
      <c r="E166" s="240">
        <v>0</v>
      </c>
      <c r="F166" s="240">
        <v>0</v>
      </c>
      <c r="G166" s="240">
        <v>0</v>
      </c>
      <c r="H166" s="240">
        <v>0</v>
      </c>
      <c r="I166" s="241">
        <v>0</v>
      </c>
      <c r="J166" s="240">
        <v>0</v>
      </c>
      <c r="K166" s="241">
        <v>0</v>
      </c>
      <c r="L166" s="240">
        <v>0</v>
      </c>
      <c r="M166" s="240">
        <v>0</v>
      </c>
      <c r="N166" s="240"/>
      <c r="O166" s="242"/>
      <c r="P166" s="240"/>
      <c r="R166" s="9"/>
    </row>
    <row r="167" spans="1:18" ht="12" thickBot="1" x14ac:dyDescent="0.25">
      <c r="A167" s="9"/>
      <c r="B167" s="239"/>
      <c r="C167" s="251"/>
      <c r="D167" s="349"/>
      <c r="E167" s="349"/>
      <c r="F167" s="349"/>
      <c r="G167" s="349"/>
      <c r="H167" s="349"/>
      <c r="I167" s="350"/>
      <c r="J167" s="349"/>
      <c r="K167" s="349"/>
      <c r="L167" s="349"/>
      <c r="M167" s="349"/>
      <c r="N167" s="349"/>
      <c r="O167" s="349"/>
      <c r="P167" s="349"/>
      <c r="R167" s="9"/>
    </row>
    <row r="168" spans="1:18" s="5" customFormat="1" x14ac:dyDescent="0.2">
      <c r="A168" s="75"/>
      <c r="B168" s="249" t="s">
        <v>20</v>
      </c>
      <c r="C168" s="255" t="s">
        <v>320</v>
      </c>
      <c r="D168" s="276">
        <v>25471.99005</v>
      </c>
      <c r="E168" s="276">
        <v>640904.72860000003</v>
      </c>
      <c r="F168" s="276">
        <v>681897.99361999996</v>
      </c>
      <c r="G168" s="276">
        <v>1354743.2147599999</v>
      </c>
      <c r="H168" s="276">
        <v>836321.22904000001</v>
      </c>
      <c r="I168" s="277">
        <v>786896.78917999996</v>
      </c>
      <c r="J168" s="276">
        <v>1375989.2192899999</v>
      </c>
      <c r="K168" s="277">
        <v>941557.3248200001</v>
      </c>
      <c r="L168" s="276">
        <v>767086.24026999995</v>
      </c>
      <c r="M168" s="276">
        <v>1239825.8059200002</v>
      </c>
      <c r="N168" s="276"/>
      <c r="O168" s="278"/>
      <c r="P168" s="276"/>
      <c r="Q168" s="1"/>
      <c r="R168" s="75"/>
    </row>
    <row r="169" spans="1:18" x14ac:dyDescent="0.2">
      <c r="A169" s="9"/>
      <c r="B169" s="219" t="s">
        <v>251</v>
      </c>
      <c r="C169" s="229" t="s">
        <v>252</v>
      </c>
      <c r="D169" s="31">
        <v>24296.089</v>
      </c>
      <c r="E169" s="31">
        <v>642048.53099999996</v>
      </c>
      <c r="F169" s="31">
        <v>682152.94700000004</v>
      </c>
      <c r="G169" s="31">
        <v>1354805.9650000001</v>
      </c>
      <c r="H169" s="31">
        <v>836025.20400000003</v>
      </c>
      <c r="I169" s="59">
        <v>787379.70700000005</v>
      </c>
      <c r="J169" s="31">
        <v>1376069.7919999999</v>
      </c>
      <c r="K169" s="59">
        <v>943111.05299999996</v>
      </c>
      <c r="L169" s="31">
        <v>767333.674</v>
      </c>
      <c r="M169" s="31">
        <v>1240326.466</v>
      </c>
      <c r="N169" s="31"/>
      <c r="O169" s="237"/>
      <c r="P169" s="31"/>
      <c r="R169" s="9"/>
    </row>
    <row r="170" spans="1:18" ht="12" customHeight="1" thickBot="1" x14ac:dyDescent="0.25">
      <c r="A170" s="9"/>
      <c r="B170" s="239" t="s">
        <v>253</v>
      </c>
      <c r="C170" s="251" t="s">
        <v>254</v>
      </c>
      <c r="D170" s="240">
        <v>1175.9010499999999</v>
      </c>
      <c r="E170" s="240">
        <v>-1143.8023999999998</v>
      </c>
      <c r="F170" s="240">
        <v>-254.95338000000001</v>
      </c>
      <c r="G170" s="240">
        <v>-62.750239999999998</v>
      </c>
      <c r="H170" s="240">
        <v>296.02503999999999</v>
      </c>
      <c r="I170" s="241">
        <v>-482.91782000000001</v>
      </c>
      <c r="J170" s="240">
        <v>-80.572710000000001</v>
      </c>
      <c r="K170" s="240">
        <v>-1553.7281799999998</v>
      </c>
      <c r="L170" s="240">
        <v>-247.43373</v>
      </c>
      <c r="M170" s="240">
        <v>-500.66007999999999</v>
      </c>
      <c r="N170" s="240"/>
      <c r="O170" s="242"/>
      <c r="P170" s="240"/>
      <c r="R170" s="9"/>
    </row>
    <row r="171" spans="1:18" ht="12" customHeight="1" thickBot="1" x14ac:dyDescent="0.25">
      <c r="A171" s="9"/>
      <c r="B171" s="243"/>
      <c r="C171" s="253"/>
      <c r="D171" s="354"/>
      <c r="E171" s="354"/>
      <c r="F171" s="354"/>
      <c r="G171" s="354"/>
      <c r="H171" s="354"/>
      <c r="I171" s="355"/>
      <c r="J171" s="354"/>
      <c r="K171" s="355"/>
      <c r="L171" s="354"/>
      <c r="M171" s="354"/>
      <c r="N171" s="354"/>
      <c r="O171" s="354"/>
      <c r="P171" s="354"/>
      <c r="R171" s="9"/>
    </row>
    <row r="172" spans="1:18" s="5" customFormat="1" ht="12" thickBot="1" x14ac:dyDescent="0.25">
      <c r="A172" s="75"/>
      <c r="B172" s="243" t="s">
        <v>195</v>
      </c>
      <c r="C172" s="253" t="s">
        <v>194</v>
      </c>
      <c r="D172" s="270">
        <v>0</v>
      </c>
      <c r="E172" s="270">
        <v>0</v>
      </c>
      <c r="F172" s="270">
        <v>0</v>
      </c>
      <c r="G172" s="270">
        <v>0</v>
      </c>
      <c r="H172" s="270">
        <v>-0.16719999999999999</v>
      </c>
      <c r="I172" s="271">
        <v>0</v>
      </c>
      <c r="J172" s="270">
        <v>0</v>
      </c>
      <c r="K172" s="271">
        <v>0</v>
      </c>
      <c r="L172" s="270">
        <v>716096.21035000007</v>
      </c>
      <c r="M172" s="270">
        <v>0</v>
      </c>
      <c r="N172" s="270"/>
      <c r="O172" s="272"/>
      <c r="P172" s="270"/>
      <c r="Q172" s="1"/>
      <c r="R172" s="75"/>
    </row>
    <row r="173" spans="1:18" ht="12" thickBot="1" x14ac:dyDescent="0.25">
      <c r="A173" s="9"/>
      <c r="B173" s="239"/>
      <c r="C173" s="251"/>
      <c r="D173" s="349"/>
      <c r="E173" s="349"/>
      <c r="F173" s="349"/>
      <c r="G173" s="349"/>
      <c r="H173" s="349"/>
      <c r="I173" s="350"/>
      <c r="J173" s="349"/>
      <c r="K173" s="349"/>
      <c r="L173" s="349"/>
      <c r="M173" s="349"/>
      <c r="N173" s="349"/>
      <c r="O173" s="349"/>
      <c r="P173" s="349"/>
      <c r="R173" s="9"/>
    </row>
    <row r="174" spans="1:18" s="5" customFormat="1" x14ac:dyDescent="0.2">
      <c r="A174" s="75"/>
      <c r="B174" s="249" t="s">
        <v>22</v>
      </c>
      <c r="C174" s="249" t="s">
        <v>76</v>
      </c>
      <c r="D174" s="276">
        <v>752593.39211999986</v>
      </c>
      <c r="E174" s="276">
        <v>-25004.930319999978</v>
      </c>
      <c r="F174" s="276">
        <v>973642.87833000021</v>
      </c>
      <c r="G174" s="276">
        <v>616253.79661999992</v>
      </c>
      <c r="H174" s="276">
        <v>-1885967.13524</v>
      </c>
      <c r="I174" s="277">
        <v>844007.15751000005</v>
      </c>
      <c r="J174" s="276">
        <v>879310.23464000004</v>
      </c>
      <c r="K174" s="277">
        <v>1319106.4408800001</v>
      </c>
      <c r="L174" s="276">
        <v>1879754.3509899999</v>
      </c>
      <c r="M174" s="276">
        <v>608616.4705800002</v>
      </c>
      <c r="N174" s="276"/>
      <c r="O174" s="278"/>
      <c r="P174" s="276"/>
      <c r="Q174" s="1"/>
      <c r="R174" s="75"/>
    </row>
    <row r="175" spans="1:18" ht="12" customHeight="1" x14ac:dyDescent="0.2">
      <c r="A175" s="9"/>
      <c r="B175" s="219"/>
      <c r="C175" s="222" t="s">
        <v>31</v>
      </c>
      <c r="D175" s="31"/>
      <c r="E175" s="31"/>
      <c r="F175" s="31"/>
      <c r="G175" s="31"/>
      <c r="H175" s="31"/>
      <c r="I175" s="59"/>
      <c r="J175" s="31"/>
      <c r="K175" s="59"/>
      <c r="L175" s="31"/>
      <c r="M175" s="31"/>
      <c r="N175" s="31"/>
      <c r="O175" s="237"/>
      <c r="P175" s="31"/>
      <c r="R175" s="9"/>
    </row>
    <row r="176" spans="1:18" ht="12" customHeight="1" x14ac:dyDescent="0.2">
      <c r="A176" s="9"/>
      <c r="B176" s="219"/>
      <c r="C176" s="376" t="s">
        <v>77</v>
      </c>
      <c r="D176" s="31">
        <v>792027.41978999996</v>
      </c>
      <c r="E176" s="31">
        <v>500935.92315999995</v>
      </c>
      <c r="F176" s="31">
        <v>1201855.4166400002</v>
      </c>
      <c r="G176" s="31">
        <v>928948.85271999997</v>
      </c>
      <c r="H176" s="31">
        <v>188334.57627000002</v>
      </c>
      <c r="I176" s="59">
        <v>1199756.6465</v>
      </c>
      <c r="J176" s="31">
        <v>1121819.48419</v>
      </c>
      <c r="K176" s="31">
        <v>1743470.0164000001</v>
      </c>
      <c r="L176" s="31">
        <v>1106106.5319000001</v>
      </c>
      <c r="M176" s="31">
        <v>915648.54788000009</v>
      </c>
      <c r="N176" s="31"/>
      <c r="O176" s="237"/>
      <c r="P176" s="31"/>
      <c r="R176" s="9"/>
    </row>
    <row r="177" spans="1:18" ht="12" customHeight="1" x14ac:dyDescent="0.2">
      <c r="A177" s="9"/>
      <c r="B177" s="219"/>
      <c r="C177" s="377" t="s">
        <v>78</v>
      </c>
      <c r="D177" s="105">
        <v>-39434.027670000003</v>
      </c>
      <c r="E177" s="105">
        <v>-525940.85347999993</v>
      </c>
      <c r="F177" s="105">
        <v>-228212.53831</v>
      </c>
      <c r="G177" s="105">
        <v>-312695.05610000005</v>
      </c>
      <c r="H177" s="105">
        <v>-2074301.7115100001</v>
      </c>
      <c r="I177" s="106">
        <v>-355749.48898999998</v>
      </c>
      <c r="J177" s="105">
        <v>-242509.24955000001</v>
      </c>
      <c r="K177" s="106">
        <v>-424363.57551999995</v>
      </c>
      <c r="L177" s="105">
        <v>773647.81909</v>
      </c>
      <c r="M177" s="105">
        <v>-307032.0773</v>
      </c>
      <c r="N177" s="105"/>
      <c r="O177" s="238"/>
      <c r="P177" s="105"/>
      <c r="R177" s="9"/>
    </row>
    <row r="178" spans="1:18" ht="12" customHeight="1" x14ac:dyDescent="0.2">
      <c r="A178" s="9"/>
      <c r="B178" s="9" t="s">
        <v>79</v>
      </c>
      <c r="C178" s="219" t="s">
        <v>168</v>
      </c>
      <c r="D178" s="31">
        <v>593840.59998000006</v>
      </c>
      <c r="E178" s="31">
        <v>436005.89831999998</v>
      </c>
      <c r="F178" s="31">
        <v>1081008.027</v>
      </c>
      <c r="G178" s="31">
        <v>887575.61303999997</v>
      </c>
      <c r="H178" s="31">
        <v>175582.78812000001</v>
      </c>
      <c r="I178" s="59">
        <v>931963.65575999999</v>
      </c>
      <c r="J178" s="31">
        <v>870228.77692999993</v>
      </c>
      <c r="K178" s="59">
        <v>833592.09013999999</v>
      </c>
      <c r="L178" s="31">
        <v>697773.55249000003</v>
      </c>
      <c r="M178" s="31">
        <v>787621.35743000009</v>
      </c>
      <c r="N178" s="31"/>
      <c r="O178" s="237"/>
      <c r="P178" s="31"/>
      <c r="R178" s="9"/>
    </row>
    <row r="179" spans="1:18" ht="12" customHeight="1" x14ac:dyDescent="0.2">
      <c r="A179" s="9"/>
      <c r="B179" s="9" t="s">
        <v>80</v>
      </c>
      <c r="C179" s="219" t="s">
        <v>169</v>
      </c>
      <c r="D179" s="31">
        <v>42123.846799999999</v>
      </c>
      <c r="E179" s="31">
        <v>-408735.34952999995</v>
      </c>
      <c r="F179" s="31">
        <v>-157019.13031000001</v>
      </c>
      <c r="G179" s="31">
        <v>-209971.26872999998</v>
      </c>
      <c r="H179" s="31">
        <v>-1545287.83262</v>
      </c>
      <c r="I179" s="59">
        <v>-255332.21452000001</v>
      </c>
      <c r="J179" s="31">
        <v>-164060.64087999999</v>
      </c>
      <c r="K179" s="31">
        <v>-334825.66388000001</v>
      </c>
      <c r="L179" s="31">
        <v>935144.89613999997</v>
      </c>
      <c r="M179" s="31">
        <v>-183766.46875999999</v>
      </c>
      <c r="N179" s="31"/>
      <c r="O179" s="237"/>
      <c r="P179" s="31"/>
      <c r="R179" s="9"/>
    </row>
    <row r="180" spans="1:18" ht="12" customHeight="1" x14ac:dyDescent="0.2">
      <c r="A180" s="9"/>
      <c r="B180" s="9" t="s">
        <v>81</v>
      </c>
      <c r="C180" s="219" t="s">
        <v>170</v>
      </c>
      <c r="D180" s="31">
        <v>-29015.385870000002</v>
      </c>
      <c r="E180" s="31">
        <v>-17344.640809999997</v>
      </c>
      <c r="F180" s="31">
        <v>-25957.691059999997</v>
      </c>
      <c r="G180" s="31">
        <v>-19271.092210000003</v>
      </c>
      <c r="H180" s="31">
        <v>-51483.019140000004</v>
      </c>
      <c r="I180" s="59">
        <v>-26923.680700000001</v>
      </c>
      <c r="J180" s="31">
        <v>-28764.688269999999</v>
      </c>
      <c r="K180" s="59">
        <v>-13718.935539999999</v>
      </c>
      <c r="L180" s="31">
        <v>-25379.369920000001</v>
      </c>
      <c r="M180" s="31">
        <v>-26554.34302</v>
      </c>
      <c r="N180" s="31"/>
      <c r="O180" s="237"/>
      <c r="P180" s="31"/>
      <c r="Q180" s="4"/>
      <c r="R180" s="9"/>
    </row>
    <row r="181" spans="1:18" ht="12" customHeight="1" x14ac:dyDescent="0.2">
      <c r="A181" s="9"/>
      <c r="B181" s="9" t="s">
        <v>82</v>
      </c>
      <c r="C181" s="219" t="s">
        <v>171</v>
      </c>
      <c r="D181" s="31">
        <v>33075.119809999997</v>
      </c>
      <c r="E181" s="31">
        <v>24905.089840000001</v>
      </c>
      <c r="F181" s="31">
        <v>40590.049639999997</v>
      </c>
      <c r="G181" s="31">
        <v>25778.196769999999</v>
      </c>
      <c r="H181" s="31">
        <v>36455.849170000001</v>
      </c>
      <c r="I181" s="59">
        <v>36255.725740000002</v>
      </c>
      <c r="J181" s="31">
        <v>85509.790260000009</v>
      </c>
      <c r="K181" s="59">
        <v>34260.903259999999</v>
      </c>
      <c r="L181" s="31">
        <v>200251.45845999999</v>
      </c>
      <c r="M181" s="31">
        <v>61560.902759999997</v>
      </c>
      <c r="N181" s="31"/>
      <c r="O181" s="237"/>
      <c r="P181" s="31"/>
      <c r="Q181" s="4"/>
      <c r="R181" s="9"/>
    </row>
    <row r="182" spans="1:18" ht="12" customHeight="1" x14ac:dyDescent="0.2">
      <c r="A182" s="9"/>
      <c r="B182" s="9" t="s">
        <v>83</v>
      </c>
      <c r="C182" s="219" t="s">
        <v>172</v>
      </c>
      <c r="D182" s="31">
        <v>-52542.488600000004</v>
      </c>
      <c r="E182" s="31">
        <v>-99860.863140000001</v>
      </c>
      <c r="F182" s="31">
        <v>-45235.716939999998</v>
      </c>
      <c r="G182" s="31">
        <v>-83452.695160000003</v>
      </c>
      <c r="H182" s="31">
        <v>-477530.85975</v>
      </c>
      <c r="I182" s="59">
        <v>-73493.593769999992</v>
      </c>
      <c r="J182" s="31">
        <v>-49683.920399999995</v>
      </c>
      <c r="K182" s="31">
        <v>-75818.9761</v>
      </c>
      <c r="L182" s="31">
        <v>-136117.70713</v>
      </c>
      <c r="M182" s="31">
        <v>-96711.265520000001</v>
      </c>
      <c r="N182" s="31"/>
      <c r="O182" s="237"/>
      <c r="P182" s="31"/>
      <c r="R182" s="9"/>
    </row>
    <row r="183" spans="1:18" ht="12" customHeight="1" x14ac:dyDescent="0.2">
      <c r="A183" s="9"/>
      <c r="B183" s="9" t="s">
        <v>84</v>
      </c>
      <c r="C183" s="219" t="s">
        <v>173</v>
      </c>
      <c r="D183" s="31">
        <v>165111.70000000001</v>
      </c>
      <c r="E183" s="31">
        <v>40024.934999999998</v>
      </c>
      <c r="F183" s="31">
        <v>80257.34</v>
      </c>
      <c r="G183" s="31">
        <v>15595.04291</v>
      </c>
      <c r="H183" s="31">
        <v>-23704.061020000001</v>
      </c>
      <c r="I183" s="59">
        <v>231537.26500000001</v>
      </c>
      <c r="J183" s="31">
        <v>166080.91699999999</v>
      </c>
      <c r="K183" s="31">
        <v>875617.02300000004</v>
      </c>
      <c r="L183" s="31">
        <v>208081.52094999998</v>
      </c>
      <c r="M183" s="31">
        <v>66466.287689999997</v>
      </c>
      <c r="N183" s="31"/>
      <c r="O183" s="237"/>
      <c r="P183" s="31"/>
      <c r="R183" s="9"/>
    </row>
    <row r="184" spans="1:18" ht="12" customHeight="1" thickBot="1" x14ac:dyDescent="0.25">
      <c r="A184" s="9"/>
      <c r="B184" s="239" t="s">
        <v>406</v>
      </c>
      <c r="C184" s="239" t="s">
        <v>407</v>
      </c>
      <c r="D184" s="240">
        <v>0</v>
      </c>
      <c r="E184" s="240">
        <v>0</v>
      </c>
      <c r="F184" s="240">
        <v>0</v>
      </c>
      <c r="G184" s="240">
        <v>0</v>
      </c>
      <c r="H184" s="240">
        <v>0</v>
      </c>
      <c r="I184" s="240">
        <v>0</v>
      </c>
      <c r="J184" s="240">
        <v>0</v>
      </c>
      <c r="K184" s="240">
        <v>1.3245400000000001</v>
      </c>
      <c r="L184" s="240">
        <v>0.26807999999999998</v>
      </c>
      <c r="M184" s="349">
        <v>0.27899000000000002</v>
      </c>
      <c r="N184" s="349"/>
      <c r="O184" s="349"/>
      <c r="P184" s="349"/>
      <c r="R184" s="9"/>
    </row>
    <row r="185" spans="1:18" ht="12" thickBot="1" x14ac:dyDescent="0.25">
      <c r="A185" s="9"/>
      <c r="B185" s="239"/>
      <c r="C185" s="243"/>
      <c r="D185" s="349"/>
      <c r="E185" s="349"/>
      <c r="F185" s="349"/>
      <c r="G185" s="349"/>
      <c r="H185" s="349"/>
      <c r="I185" s="350"/>
      <c r="J185" s="349"/>
      <c r="K185" s="350"/>
      <c r="L185" s="349"/>
      <c r="M185" s="349"/>
      <c r="N185" s="349"/>
      <c r="O185" s="349"/>
      <c r="P185" s="349"/>
      <c r="R185" s="9"/>
    </row>
    <row r="186" spans="1:18" s="75" customFormat="1" ht="12" thickBot="1" x14ac:dyDescent="0.25">
      <c r="B186" s="243" t="s">
        <v>24</v>
      </c>
      <c r="C186" s="243" t="s">
        <v>23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6">
        <v>0</v>
      </c>
      <c r="J186" s="265">
        <v>0</v>
      </c>
      <c r="K186" s="265">
        <v>0</v>
      </c>
      <c r="L186" s="265">
        <v>0</v>
      </c>
      <c r="M186" s="265">
        <v>0</v>
      </c>
      <c r="N186" s="265"/>
      <c r="O186" s="267"/>
      <c r="P186" s="265"/>
      <c r="Q186" s="1"/>
    </row>
    <row r="187" spans="1:18" s="9" customFormat="1" x14ac:dyDescent="0.2">
      <c r="B187" s="219"/>
      <c r="C187" s="220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ht="12" customHeight="1" x14ac:dyDescent="0.2">
      <c r="B193" s="219"/>
      <c r="C193" s="220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ht="12" customHeigh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x14ac:dyDescent="0.2">
      <c r="B196" s="219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ht="12.75" x14ac:dyDescent="0.2">
      <c r="B199" s="225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20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s="9" customFormat="1" x14ac:dyDescent="0.2">
      <c r="B201" s="219"/>
      <c r="C201" s="219"/>
      <c r="D201" s="63"/>
      <c r="E201" s="63"/>
      <c r="F201" s="63"/>
      <c r="G201" s="63"/>
      <c r="H201" s="63"/>
      <c r="I201" s="232"/>
      <c r="J201" s="63"/>
      <c r="K201" s="63"/>
      <c r="L201" s="63"/>
      <c r="M201" s="63"/>
      <c r="N201" s="63"/>
      <c r="O201" s="63"/>
      <c r="P201" s="63"/>
    </row>
    <row r="202" spans="1:18" s="9" customFormat="1" x14ac:dyDescent="0.2">
      <c r="B202" s="219"/>
      <c r="C202" s="219"/>
      <c r="D202" s="63"/>
      <c r="E202" s="63"/>
      <c r="F202" s="63"/>
      <c r="G202" s="63"/>
      <c r="H202" s="63"/>
      <c r="I202" s="232"/>
      <c r="J202" s="63"/>
      <c r="K202" s="232"/>
      <c r="L202" s="63"/>
      <c r="M202" s="63"/>
      <c r="N202" s="63"/>
      <c r="O202" s="63"/>
      <c r="P202" s="63"/>
    </row>
    <row r="203" spans="1:18" s="9" customFormat="1" x14ac:dyDescent="0.2">
      <c r="B203" s="219"/>
      <c r="C203" s="219"/>
      <c r="D203" s="63"/>
      <c r="E203" s="63"/>
      <c r="F203" s="63"/>
      <c r="G203" s="63"/>
      <c r="H203" s="63"/>
      <c r="I203" s="232"/>
      <c r="J203" s="63"/>
      <c r="K203" s="232"/>
      <c r="L203" s="63"/>
      <c r="M203" s="63"/>
      <c r="N203" s="63"/>
      <c r="O203" s="63"/>
      <c r="P203" s="63"/>
    </row>
    <row r="204" spans="1:18" x14ac:dyDescent="0.2">
      <c r="A204" s="9"/>
      <c r="B204" s="219"/>
      <c r="C204" s="21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219"/>
      <c r="C205" s="21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219"/>
      <c r="C206" s="21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A224" s="9"/>
      <c r="B224" s="9"/>
      <c r="C224" s="9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9"/>
      <c r="R224" s="9"/>
    </row>
    <row r="225" spans="1:18" x14ac:dyDescent="0.2">
      <c r="A225" s="9"/>
      <c r="B225" s="9"/>
      <c r="C225" s="9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9"/>
      <c r="R225" s="9"/>
    </row>
    <row r="226" spans="1:18" x14ac:dyDescent="0.2">
      <c r="A226" s="9"/>
      <c r="B226" s="9"/>
      <c r="C226" s="9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9"/>
      <c r="R226" s="9"/>
    </row>
    <row r="227" spans="1:18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8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8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8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8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8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8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8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8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8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8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8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8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8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I467" s="4"/>
      <c r="J467" s="4"/>
      <c r="K467" s="4"/>
      <c r="L467" s="4"/>
      <c r="M467" s="4"/>
      <c r="N467" s="4"/>
      <c r="O467" s="4"/>
      <c r="P46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F89E-3899-4387-86CF-64E2FD887842}">
  <sheetPr>
    <tabColor theme="4"/>
  </sheetPr>
  <dimension ref="A1:R464"/>
  <sheetViews>
    <sheetView showGridLines="0" workbookViewId="0">
      <pane xSplit="3" ySplit="4" topLeftCell="D44" activePane="bottomRight" state="frozen"/>
      <selection pane="topRight" activeCell="D1" sqref="D1"/>
      <selection pane="bottomLeft" activeCell="A5" sqref="A5"/>
      <selection pane="bottomRight" activeCell="T22" sqref="T22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379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380</v>
      </c>
      <c r="E3" s="381" t="s">
        <v>381</v>
      </c>
      <c r="F3" s="381" t="s">
        <v>382</v>
      </c>
      <c r="G3" s="381" t="s">
        <v>383</v>
      </c>
      <c r="H3" s="381" t="s">
        <v>384</v>
      </c>
      <c r="I3" s="382" t="s">
        <v>385</v>
      </c>
      <c r="J3" s="382" t="s">
        <v>386</v>
      </c>
      <c r="K3" s="382" t="s">
        <v>387</v>
      </c>
      <c r="L3" s="382" t="s">
        <v>388</v>
      </c>
      <c r="M3" s="382" t="s">
        <v>389</v>
      </c>
      <c r="N3" s="382" t="s">
        <v>390</v>
      </c>
      <c r="O3" s="382" t="s">
        <v>391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-4036388.37751</v>
      </c>
      <c r="E7" s="362">
        <v>-239447.17746000001</v>
      </c>
      <c r="F7" s="362">
        <v>-237964.35371999998</v>
      </c>
      <c r="G7" s="362">
        <v>-3385595.77593</v>
      </c>
      <c r="H7" s="362">
        <v>-265169.61491</v>
      </c>
      <c r="I7" s="362">
        <v>-187542.98208000002</v>
      </c>
      <c r="J7" s="362">
        <v>-3361502.5622800002</v>
      </c>
      <c r="K7" s="362">
        <v>-11713610.84389</v>
      </c>
      <c r="L7" s="362">
        <v>-156729.29525</v>
      </c>
      <c r="M7" s="362">
        <v>-3361846.2025300004</v>
      </c>
      <c r="N7" s="362">
        <v>-204974.12731000001</v>
      </c>
      <c r="O7" s="362">
        <v>-202392.30883000002</v>
      </c>
      <c r="P7" s="362">
        <v>-27353163.6217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-4036388.37751</v>
      </c>
      <c r="E10" s="22">
        <v>-239447.17746000001</v>
      </c>
      <c r="F10" s="22">
        <v>-237964.35371999998</v>
      </c>
      <c r="G10" s="22">
        <v>-3385595.77593</v>
      </c>
      <c r="H10" s="22">
        <v>-265169.61491</v>
      </c>
      <c r="I10" s="67">
        <v>-187542.98208000002</v>
      </c>
      <c r="J10" s="67">
        <v>-3361502.5622800002</v>
      </c>
      <c r="K10" s="67">
        <v>-11713610.84389</v>
      </c>
      <c r="L10" s="67">
        <v>-156729.29525</v>
      </c>
      <c r="M10" s="67">
        <v>-3361846.2025300004</v>
      </c>
      <c r="N10" s="22">
        <v>-204974.12731000001</v>
      </c>
      <c r="O10" s="22">
        <v>-202392.30883000002</v>
      </c>
      <c r="P10" s="22">
        <v>-27353163.6217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41448238.808210008</v>
      </c>
      <c r="E14" s="62">
        <v>85081971.195639998</v>
      </c>
      <c r="F14" s="62">
        <v>81355058.569800019</v>
      </c>
      <c r="G14" s="62">
        <v>49253960.379749998</v>
      </c>
      <c r="H14" s="62">
        <v>64728843.687109999</v>
      </c>
      <c r="I14" s="62">
        <v>59697350.458919987</v>
      </c>
      <c r="J14" s="62">
        <v>45591453.870010003</v>
      </c>
      <c r="K14" s="62">
        <v>97272882.98849</v>
      </c>
      <c r="L14" s="62">
        <v>61504818.754060015</v>
      </c>
      <c r="M14" s="62">
        <v>63883420.02641999</v>
      </c>
      <c r="N14" s="62">
        <v>126634836.64581002</v>
      </c>
      <c r="O14" s="62">
        <v>104609365.85801998</v>
      </c>
      <c r="P14" s="62">
        <v>881062201.24224019</v>
      </c>
    </row>
    <row r="15" spans="1:16" ht="12" customHeight="1" x14ac:dyDescent="0.2">
      <c r="B15" s="219"/>
      <c r="C15" s="219" t="s">
        <v>85</v>
      </c>
      <c r="D15" s="22">
        <v>-164526.05252</v>
      </c>
      <c r="E15" s="22">
        <v>-621233.70574999996</v>
      </c>
      <c r="F15" s="22">
        <v>-233744.85066</v>
      </c>
      <c r="G15" s="22">
        <v>-373124.60394</v>
      </c>
      <c r="H15" s="22">
        <v>-2428031.9145400003</v>
      </c>
      <c r="I15" s="67">
        <v>-576530.41006000002</v>
      </c>
      <c r="J15" s="67">
        <v>-370263.13225999998</v>
      </c>
      <c r="K15" s="67">
        <v>-650823.40817000007</v>
      </c>
      <c r="L15" s="67">
        <v>-420836.71350999997</v>
      </c>
      <c r="M15" s="67">
        <v>-379026.42908000003</v>
      </c>
      <c r="N15" s="22">
        <v>-281274.27741000004</v>
      </c>
      <c r="O15" s="22">
        <v>144170.86671999996</v>
      </c>
      <c r="P15" s="22">
        <v>-6355244.6311799996</v>
      </c>
    </row>
    <row r="16" spans="1:16" ht="12" customHeight="1" x14ac:dyDescent="0.2">
      <c r="B16" s="219"/>
      <c r="C16" s="236" t="s">
        <v>86</v>
      </c>
      <c r="D16" s="363">
        <v>41612764.860730007</v>
      </c>
      <c r="E16" s="363">
        <v>85703204.901390001</v>
      </c>
      <c r="F16" s="363">
        <v>81588803.420460016</v>
      </c>
      <c r="G16" s="363">
        <v>49627084.983690001</v>
      </c>
      <c r="H16" s="363">
        <v>67156875.60165</v>
      </c>
      <c r="I16" s="364">
        <v>60273880.86897999</v>
      </c>
      <c r="J16" s="364">
        <v>45961717.002270006</v>
      </c>
      <c r="K16" s="364">
        <v>97923706.39666</v>
      </c>
      <c r="L16" s="364">
        <v>61925655.467570014</v>
      </c>
      <c r="M16" s="364">
        <v>64262446.455499992</v>
      </c>
      <c r="N16" s="363">
        <v>126916110.92322002</v>
      </c>
      <c r="O16" s="363">
        <v>104465194.99129997</v>
      </c>
      <c r="P16" s="363">
        <v>887417445.87342012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32461225.995190002</v>
      </c>
      <c r="E19" s="22">
        <v>32124233.35393</v>
      </c>
      <c r="F19" s="22">
        <v>38295184.610450007</v>
      </c>
      <c r="G19" s="22">
        <v>24673834.90662</v>
      </c>
      <c r="H19" s="22">
        <v>32855721.820830002</v>
      </c>
      <c r="I19" s="67">
        <v>35825348.306490004</v>
      </c>
      <c r="J19" s="67">
        <v>30124426.888129998</v>
      </c>
      <c r="K19" s="67">
        <v>46032268.373639993</v>
      </c>
      <c r="L19" s="67">
        <v>36811111.130030006</v>
      </c>
      <c r="M19" s="67">
        <v>31918378.744579993</v>
      </c>
      <c r="N19" s="22">
        <v>25825824.927370004</v>
      </c>
      <c r="O19" s="22">
        <v>46348798.581759989</v>
      </c>
      <c r="P19" s="22">
        <v>413296357.63902003</v>
      </c>
    </row>
    <row r="20" spans="2:16" ht="12" customHeight="1" x14ac:dyDescent="0.2">
      <c r="B20" s="219" t="s">
        <v>8</v>
      </c>
      <c r="C20" s="219" t="s">
        <v>88</v>
      </c>
      <c r="D20" s="22">
        <v>-617003.93550999998</v>
      </c>
      <c r="E20" s="22">
        <v>-383959.55104000005</v>
      </c>
      <c r="F20" s="22">
        <v>21333375.195429999</v>
      </c>
      <c r="G20" s="22">
        <v>-841104.71077000001</v>
      </c>
      <c r="H20" s="22">
        <v>-599301.91951000004</v>
      </c>
      <c r="I20" s="67">
        <v>-546816.42508000007</v>
      </c>
      <c r="J20" s="67">
        <v>-583012.52049999998</v>
      </c>
      <c r="K20" s="67">
        <v>-691266.23360000004</v>
      </c>
      <c r="L20" s="67">
        <v>-259693.10954</v>
      </c>
      <c r="M20" s="67">
        <v>4895830.2647700002</v>
      </c>
      <c r="N20" s="22">
        <v>65331561.646789998</v>
      </c>
      <c r="O20" s="22">
        <v>11621979.43959</v>
      </c>
      <c r="P20" s="22">
        <v>98660588.141029984</v>
      </c>
    </row>
    <row r="21" spans="2:16" ht="12" customHeight="1" x14ac:dyDescent="0.2">
      <c r="B21" s="219" t="s">
        <v>9</v>
      </c>
      <c r="C21" s="219" t="s">
        <v>89</v>
      </c>
      <c r="D21" s="22">
        <v>1899434.09191</v>
      </c>
      <c r="E21" s="22">
        <v>9421056.3271399997</v>
      </c>
      <c r="F21" s="22">
        <v>7552.3755100016597</v>
      </c>
      <c r="G21" s="22">
        <v>147518.8560199998</v>
      </c>
      <c r="H21" s="22">
        <v>518781.27431000042</v>
      </c>
      <c r="I21" s="67">
        <v>104411.76232999936</v>
      </c>
      <c r="J21" s="67">
        <v>-512374.24007000017</v>
      </c>
      <c r="K21" s="67">
        <v>-8012.250799998641</v>
      </c>
      <c r="L21" s="67">
        <v>25156.948909999803</v>
      </c>
      <c r="M21" s="67">
        <v>-18385.803719999269</v>
      </c>
      <c r="N21" s="22">
        <v>120472.584689999</v>
      </c>
      <c r="O21" s="22">
        <v>-53611.300799998164</v>
      </c>
      <c r="P21" s="22">
        <v>11652000.625430005</v>
      </c>
    </row>
    <row r="22" spans="2:16" ht="12" customHeight="1" x14ac:dyDescent="0.2">
      <c r="B22" s="219" t="s">
        <v>11</v>
      </c>
      <c r="C22" s="219" t="s">
        <v>312</v>
      </c>
      <c r="D22" s="22">
        <v>26857.532890000002</v>
      </c>
      <c r="E22" s="22">
        <v>536730.853</v>
      </c>
      <c r="F22" s="22">
        <v>413300.28499999997</v>
      </c>
      <c r="G22" s="22">
        <v>544370.14099999995</v>
      </c>
      <c r="H22" s="22">
        <v>409449.11018000002</v>
      </c>
      <c r="I22" s="67">
        <v>454369.50199999998</v>
      </c>
      <c r="J22" s="67">
        <v>544961.51399999997</v>
      </c>
      <c r="K22" s="67">
        <v>513227.72907999996</v>
      </c>
      <c r="L22" s="67">
        <v>537931.85416999995</v>
      </c>
      <c r="M22" s="67">
        <v>466224.07299999997</v>
      </c>
      <c r="N22" s="22">
        <v>534492.18420999998</v>
      </c>
      <c r="O22" s="22">
        <v>1188371.9530999998</v>
      </c>
      <c r="P22" s="22">
        <v>6170286.7316299994</v>
      </c>
    </row>
    <row r="23" spans="2:16" ht="12" customHeight="1" x14ac:dyDescent="0.2">
      <c r="B23" s="219" t="s">
        <v>12</v>
      </c>
      <c r="C23" s="219" t="s">
        <v>90</v>
      </c>
      <c r="D23" s="22">
        <v>15671.208550000001</v>
      </c>
      <c r="E23" s="22">
        <v>23664.006879999997</v>
      </c>
      <c r="F23" s="22">
        <v>26729.290820000002</v>
      </c>
      <c r="G23" s="22">
        <v>18742.18175</v>
      </c>
      <c r="H23" s="22">
        <v>-6084.1549999999997</v>
      </c>
      <c r="I23" s="67">
        <v>27558.431929999999</v>
      </c>
      <c r="J23" s="67">
        <v>29186.64387</v>
      </c>
      <c r="K23" s="67">
        <v>27766.48832</v>
      </c>
      <c r="L23" s="67">
        <v>41265.032149999999</v>
      </c>
      <c r="M23" s="67">
        <v>26663.03239</v>
      </c>
      <c r="N23" s="22">
        <v>98520.325110000005</v>
      </c>
      <c r="O23" s="22">
        <v>41816.337160000003</v>
      </c>
      <c r="P23" s="22">
        <v>371498.82393000007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5566794.4148000004</v>
      </c>
      <c r="E25" s="22">
        <v>36507952.814689994</v>
      </c>
      <c r="F25" s="22">
        <v>15163982.305610001</v>
      </c>
      <c r="G25" s="22">
        <v>16699671.741939999</v>
      </c>
      <c r="H25" s="22">
        <v>26402121.47112</v>
      </c>
      <c r="I25" s="67">
        <v>16340363.09997</v>
      </c>
      <c r="J25" s="22">
        <v>7331764.9274700005</v>
      </c>
      <c r="K25" s="22">
        <v>45440219.157710001</v>
      </c>
      <c r="L25" s="22">
        <v>16401835.340900002</v>
      </c>
      <c r="M25" s="22">
        <v>17847745.358679999</v>
      </c>
      <c r="N25" s="22">
        <v>26135846.799349997</v>
      </c>
      <c r="O25" s="67">
        <v>30230831.176299997</v>
      </c>
      <c r="P25" s="22">
        <v>260069128.60854</v>
      </c>
    </row>
    <row r="26" spans="2:16" ht="12" customHeight="1" x14ac:dyDescent="0.2">
      <c r="B26" s="219" t="s">
        <v>15</v>
      </c>
      <c r="C26" s="219" t="s">
        <v>92</v>
      </c>
      <c r="D26" s="22">
        <v>-279009.41345999995</v>
      </c>
      <c r="E26" s="22">
        <v>1942169.2313599999</v>
      </c>
      <c r="F26" s="22">
        <v>1331950.1094000002</v>
      </c>
      <c r="G26" s="22">
        <v>2002639.7863399999</v>
      </c>
      <c r="H26" s="22">
        <v>1474980.94258</v>
      </c>
      <c r="I26" s="67">
        <v>2001687.1053699998</v>
      </c>
      <c r="J26" s="22">
        <v>1644748.1650799999</v>
      </c>
      <c r="K26" s="22">
        <v>1254422.4166400002</v>
      </c>
      <c r="L26" s="22">
        <v>2598433.0688800002</v>
      </c>
      <c r="M26" s="22">
        <v>2478334.0149000003</v>
      </c>
      <c r="N26" s="22">
        <v>2495055.7602399997</v>
      </c>
      <c r="O26" s="22">
        <v>5395744.5245899996</v>
      </c>
      <c r="P26" s="22">
        <v>24341155.711920001</v>
      </c>
    </row>
    <row r="27" spans="2:16" ht="12" customHeight="1" x14ac:dyDescent="0.2">
      <c r="B27" s="219" t="s">
        <v>16</v>
      </c>
      <c r="C27" s="219" t="s">
        <v>93</v>
      </c>
      <c r="D27" s="22">
        <v>891985.06975999998</v>
      </c>
      <c r="E27" s="22">
        <v>1985986.03253</v>
      </c>
      <c r="F27" s="22">
        <v>1884878.8114400001</v>
      </c>
      <c r="G27" s="22">
        <v>2156560.2153099999</v>
      </c>
      <c r="H27" s="22">
        <v>1933821.5830399999</v>
      </c>
      <c r="I27" s="67">
        <v>1982373.8551700001</v>
      </c>
      <c r="J27" s="22">
        <v>2138184.8705599997</v>
      </c>
      <c r="K27" s="22">
        <v>1611744.23398</v>
      </c>
      <c r="L27" s="22">
        <v>1986403.42591</v>
      </c>
      <c r="M27" s="22">
        <v>1786680.5935999998</v>
      </c>
      <c r="N27" s="22">
        <v>1810619.64432</v>
      </c>
      <c r="O27" s="22">
        <v>2857633.2853699997</v>
      </c>
      <c r="P27" s="22">
        <v>23026871.620990001</v>
      </c>
    </row>
    <row r="28" spans="2:16" ht="12" customHeight="1" x14ac:dyDescent="0.2">
      <c r="B28" s="219" t="s">
        <v>17</v>
      </c>
      <c r="C28" s="219" t="s">
        <v>94</v>
      </c>
      <c r="D28" s="22">
        <v>21156.32301</v>
      </c>
      <c r="E28" s="22">
        <v>460003.55677999998</v>
      </c>
      <c r="F28" s="22">
        <v>435754.80319000001</v>
      </c>
      <c r="G28" s="22">
        <v>954333.51734999998</v>
      </c>
      <c r="H28" s="22">
        <v>392285.63714000001</v>
      </c>
      <c r="I28" s="67">
        <v>527790.69018999999</v>
      </c>
      <c r="J28" s="22">
        <v>886773.84778999991</v>
      </c>
      <c r="K28" s="22">
        <v>382408.61979999999</v>
      </c>
      <c r="L28" s="22">
        <v>504095.98997000005</v>
      </c>
      <c r="M28" s="22">
        <v>752380.77098000003</v>
      </c>
      <c r="N28" s="22">
        <v>421562.69176000002</v>
      </c>
      <c r="O28" s="22">
        <v>1358921.99498</v>
      </c>
      <c r="P28" s="22">
        <v>7097468.4429400004</v>
      </c>
    </row>
    <row r="29" spans="2:16" ht="12" customHeight="1" x14ac:dyDescent="0.2">
      <c r="B29" s="219" t="s">
        <v>18</v>
      </c>
      <c r="C29" s="219" t="s">
        <v>95</v>
      </c>
      <c r="D29" s="22">
        <v>16701.669880000001</v>
      </c>
      <c r="E29" s="22">
        <v>199256.11499999999</v>
      </c>
      <c r="F29" s="22">
        <v>235583.47099999999</v>
      </c>
      <c r="G29" s="22">
        <v>204752.872</v>
      </c>
      <c r="H29" s="22">
        <v>215869.61</v>
      </c>
      <c r="I29" s="67">
        <v>202939.223</v>
      </c>
      <c r="J29" s="22">
        <v>175725.22399999999</v>
      </c>
      <c r="K29" s="22">
        <v>193622.69099999999</v>
      </c>
      <c r="L29" s="22">
        <v>240787.40716999999</v>
      </c>
      <c r="M29" s="22">
        <v>200424.35640000002</v>
      </c>
      <c r="N29" s="22">
        <v>158732.18124999999</v>
      </c>
      <c r="O29" s="22">
        <v>432190.16778999998</v>
      </c>
      <c r="P29" s="22">
        <v>2476584.9884899994</v>
      </c>
    </row>
    <row r="30" spans="2:16" ht="12" customHeight="1" x14ac:dyDescent="0.2">
      <c r="B30" s="219" t="s">
        <v>19</v>
      </c>
      <c r="C30" s="219" t="s">
        <v>96</v>
      </c>
      <c r="D30" s="22">
        <v>503245.70942999999</v>
      </c>
      <c r="E30" s="22">
        <v>860734.24794999999</v>
      </c>
      <c r="F30" s="22">
        <v>1564039.9704100001</v>
      </c>
      <c r="G30" s="22">
        <v>1224497.8063099999</v>
      </c>
      <c r="H30" s="22">
        <v>1377426.78706</v>
      </c>
      <c r="I30" s="67">
        <v>1459475.89552</v>
      </c>
      <c r="J30" s="22">
        <v>1426554.90891</v>
      </c>
      <c r="K30" s="22">
        <v>1119221.49804</v>
      </c>
      <c r="L30" s="22">
        <v>1060783.64405</v>
      </c>
      <c r="M30" s="22">
        <v>1187737.5727200001</v>
      </c>
      <c r="N30" s="22">
        <v>1730636.9977599999</v>
      </c>
      <c r="O30" s="22">
        <v>1401743.91518</v>
      </c>
      <c r="P30" s="22">
        <v>14916098.95334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-65427.04754</v>
      </c>
      <c r="E32" s="22">
        <v>741159.30234000005</v>
      </c>
      <c r="F32" s="22">
        <v>708851.76379</v>
      </c>
      <c r="G32" s="22">
        <v>1183130.5223800002</v>
      </c>
      <c r="H32" s="22">
        <v>837836.75639</v>
      </c>
      <c r="I32" s="67">
        <v>847054.17714000004</v>
      </c>
      <c r="J32" s="22">
        <v>1317781.527</v>
      </c>
      <c r="K32" s="22">
        <v>999955.99297000002</v>
      </c>
      <c r="L32" s="22">
        <v>620219.43671000004</v>
      </c>
      <c r="M32" s="22">
        <v>1253611.0454000002</v>
      </c>
      <c r="N32" s="22">
        <v>724209.37300000002</v>
      </c>
      <c r="O32" s="22">
        <v>1870768.9289499999</v>
      </c>
      <c r="P32" s="22">
        <v>11039151.778530002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7.1113200000000001</v>
      </c>
      <c r="I34" s="67">
        <v>0</v>
      </c>
      <c r="J34" s="22">
        <v>0</v>
      </c>
      <c r="K34" s="22">
        <v>0</v>
      </c>
      <c r="L34" s="22">
        <v>561914.55719000008</v>
      </c>
      <c r="M34" s="22">
        <v>0</v>
      </c>
      <c r="N34" s="22">
        <v>-0.31141000000000002</v>
      </c>
      <c r="O34" s="22">
        <v>7.0881300000000005</v>
      </c>
      <c r="P34" s="22">
        <v>561928.44523000019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1006607.1893000001</v>
      </c>
      <c r="E36" s="363">
        <v>662984.90508000006</v>
      </c>
      <c r="F36" s="363">
        <v>-46124.422250000003</v>
      </c>
      <c r="G36" s="363">
        <v>285012.54350000015</v>
      </c>
      <c r="H36" s="363">
        <v>-1084072.34235</v>
      </c>
      <c r="I36" s="364">
        <v>470794.83489</v>
      </c>
      <c r="J36" s="363">
        <v>1066732.1137699999</v>
      </c>
      <c r="K36" s="363">
        <v>397304.27171000006</v>
      </c>
      <c r="L36" s="363">
        <v>374574.02756000008</v>
      </c>
      <c r="M36" s="363">
        <v>1087796.00272</v>
      </c>
      <c r="N36" s="363">
        <v>1247301.84137</v>
      </c>
      <c r="O36" s="363">
        <v>1914169.7659200002</v>
      </c>
      <c r="P36" s="363">
        <v>7383080.7312200014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37411850.430700004</v>
      </c>
      <c r="E37" s="365">
        <v>84842524.018179998</v>
      </c>
      <c r="F37" s="365">
        <v>81117094.216080025</v>
      </c>
      <c r="G37" s="365">
        <v>45868364.603819996</v>
      </c>
      <c r="H37" s="365">
        <v>64463674.0722</v>
      </c>
      <c r="I37" s="366">
        <v>59509807.476839989</v>
      </c>
      <c r="J37" s="365">
        <v>42229951.307730004</v>
      </c>
      <c r="K37" s="365">
        <v>85559272.144600004</v>
      </c>
      <c r="L37" s="365">
        <v>61348089.458810017</v>
      </c>
      <c r="M37" s="365">
        <v>60521573.823889986</v>
      </c>
      <c r="N37" s="365">
        <v>126429862.51850003</v>
      </c>
      <c r="O37" s="365">
        <v>104406973.54918998</v>
      </c>
      <c r="P37" s="365">
        <v>853709037.62054014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32461225.995190002</v>
      </c>
      <c r="E41" s="62">
        <v>32124233.35393</v>
      </c>
      <c r="F41" s="62">
        <v>38295184.610450007</v>
      </c>
      <c r="G41" s="268">
        <v>24673834.90662</v>
      </c>
      <c r="H41" s="62">
        <v>32855721.820830002</v>
      </c>
      <c r="I41" s="268">
        <v>35825348.306490004</v>
      </c>
      <c r="J41" s="268">
        <v>30124426.888129998</v>
      </c>
      <c r="K41" s="268">
        <v>46032268.373639993</v>
      </c>
      <c r="L41" s="268">
        <v>36811111.130030006</v>
      </c>
      <c r="M41" s="268">
        <v>31918378.744579993</v>
      </c>
      <c r="N41" s="268">
        <v>25825824.927370004</v>
      </c>
      <c r="O41" s="62">
        <v>46348798.581759989</v>
      </c>
      <c r="P41" s="268">
        <v>413296357.63902003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32213356.837470002</v>
      </c>
      <c r="E42" s="358">
        <v>31566825.927849997</v>
      </c>
      <c r="F42" s="358">
        <v>37627460.968759999</v>
      </c>
      <c r="G42" s="359">
        <v>24168813.3486</v>
      </c>
      <c r="H42" s="358">
        <v>32364311.161660004</v>
      </c>
      <c r="I42" s="359">
        <v>35176940.534350008</v>
      </c>
      <c r="J42" s="359">
        <v>29610223.002239998</v>
      </c>
      <c r="K42" s="359">
        <v>45614727.010759994</v>
      </c>
      <c r="L42" s="359">
        <v>36057643.173020005</v>
      </c>
      <c r="M42" s="359">
        <v>31295401.605279993</v>
      </c>
      <c r="N42" s="359">
        <v>25139963.868470002</v>
      </c>
      <c r="O42" s="358">
        <v>44334151.627379991</v>
      </c>
      <c r="P42" s="359">
        <v>405169819.06584001</v>
      </c>
    </row>
    <row r="43" spans="1:17" ht="12" customHeight="1" x14ac:dyDescent="0.2">
      <c r="B43" s="219" t="s">
        <v>30</v>
      </c>
      <c r="C43" s="388" t="s">
        <v>368</v>
      </c>
      <c r="D43" s="358">
        <v>57100662.046920002</v>
      </c>
      <c r="E43" s="358">
        <v>56629632.146710001</v>
      </c>
      <c r="F43" s="358">
        <v>62976577.00186</v>
      </c>
      <c r="G43" s="359">
        <v>49029295.250629999</v>
      </c>
      <c r="H43" s="358">
        <v>57664324.803220004</v>
      </c>
      <c r="I43" s="359">
        <v>68000678.385350004</v>
      </c>
      <c r="J43" s="359">
        <v>54491074.740610003</v>
      </c>
      <c r="K43" s="359">
        <v>70655592.776330009</v>
      </c>
      <c r="L43" s="359">
        <v>61249306.418650001</v>
      </c>
      <c r="M43" s="359">
        <v>55932235.713129997</v>
      </c>
      <c r="N43" s="359">
        <v>50683596.265940003</v>
      </c>
      <c r="O43" s="358">
        <v>70456738.101019993</v>
      </c>
      <c r="P43" s="359">
        <v>714869713.65036988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41020515.168640003</v>
      </c>
      <c r="E45" s="31">
        <v>39651499.006530002</v>
      </c>
      <c r="F45" s="31">
        <v>42229883.225300007</v>
      </c>
      <c r="G45" s="31">
        <v>43276383.967040002</v>
      </c>
      <c r="H45" s="31">
        <v>43683560.95583</v>
      </c>
      <c r="I45" s="59">
        <v>42969701.621289998</v>
      </c>
      <c r="J45" s="31">
        <v>40478812.082550004</v>
      </c>
      <c r="K45" s="31">
        <v>45078027.84894</v>
      </c>
      <c r="L45" s="31">
        <v>41939948.176059999</v>
      </c>
      <c r="M45" s="31">
        <v>41126783.018120006</v>
      </c>
      <c r="N45" s="31">
        <v>40712051.020489998</v>
      </c>
      <c r="O45" s="31">
        <v>47517368.115840003</v>
      </c>
      <c r="P45" s="31">
        <v>509684534.20663005</v>
      </c>
    </row>
    <row r="46" spans="1:17" ht="12" customHeight="1" x14ac:dyDescent="0.2">
      <c r="B46" s="219"/>
      <c r="C46" s="368" t="s">
        <v>202</v>
      </c>
      <c r="D46" s="31">
        <v>7216004.25129</v>
      </c>
      <c r="E46" s="31">
        <v>7918086.2849899996</v>
      </c>
      <c r="F46" s="31">
        <v>8470085.7409600001</v>
      </c>
      <c r="G46" s="31">
        <v>8750636.2204999998</v>
      </c>
      <c r="H46" s="31">
        <v>8852055.9357700013</v>
      </c>
      <c r="I46" s="59">
        <v>8712667.0704899989</v>
      </c>
      <c r="J46" s="31">
        <v>8106074.3997</v>
      </c>
      <c r="K46" s="31">
        <v>9090772.4676799998</v>
      </c>
      <c r="L46" s="31">
        <v>7560800.0473299995</v>
      </c>
      <c r="M46" s="31">
        <v>8309201.7615400003</v>
      </c>
      <c r="N46" s="31">
        <v>8494202.2160900012</v>
      </c>
      <c r="O46" s="31">
        <v>10150230.607989999</v>
      </c>
      <c r="P46" s="31">
        <v>101630817.00432998</v>
      </c>
    </row>
    <row r="47" spans="1:17" ht="12" customHeight="1" x14ac:dyDescent="0.2">
      <c r="B47" s="219"/>
      <c r="C47" s="368" t="s">
        <v>203</v>
      </c>
      <c r="D47" s="31">
        <v>119.977</v>
      </c>
      <c r="E47" s="31">
        <v>93.715000000000003</v>
      </c>
      <c r="F47" s="31">
        <v>422364.00599999999</v>
      </c>
      <c r="G47" s="31">
        <v>9154.7800000000007</v>
      </c>
      <c r="H47" s="31">
        <v>-72165.197</v>
      </c>
      <c r="I47" s="59">
        <v>130.74799999999999</v>
      </c>
      <c r="J47" s="31">
        <v>615971.723</v>
      </c>
      <c r="K47" s="31">
        <v>9986554.5170000009</v>
      </c>
      <c r="L47" s="31">
        <v>2156165.844</v>
      </c>
      <c r="M47" s="31">
        <v>33094.873</v>
      </c>
      <c r="N47" s="31">
        <v>-100.14400000000001</v>
      </c>
      <c r="O47" s="31">
        <v>56.378</v>
      </c>
      <c r="P47" s="31">
        <v>13151441.220000003</v>
      </c>
    </row>
    <row r="48" spans="1:17" ht="12" customHeight="1" x14ac:dyDescent="0.2">
      <c r="B48" s="219"/>
      <c r="C48" s="368" t="s">
        <v>204</v>
      </c>
      <c r="D48" s="31">
        <v>39367.809789999963</v>
      </c>
      <c r="E48" s="31">
        <v>4058757.23832</v>
      </c>
      <c r="F48" s="31">
        <v>4921195.9148300001</v>
      </c>
      <c r="G48" s="31">
        <v>16834989.212379999</v>
      </c>
      <c r="H48" s="31">
        <v>1810793.92976</v>
      </c>
      <c r="I48" s="59">
        <v>13859530.23735</v>
      </c>
      <c r="J48" s="31">
        <v>1093961.73872</v>
      </c>
      <c r="K48" s="31">
        <v>1238281.84491</v>
      </c>
      <c r="L48" s="31">
        <v>3398074.3078000001</v>
      </c>
      <c r="M48" s="31">
        <v>718228.38278999995</v>
      </c>
      <c r="N48" s="31">
        <v>-3926361.1948199999</v>
      </c>
      <c r="O48" s="31">
        <v>2160658.7399599999</v>
      </c>
      <c r="P48" s="31">
        <v>46207478.161790006</v>
      </c>
    </row>
    <row r="49" spans="1:18" ht="12" customHeight="1" x14ac:dyDescent="0.2">
      <c r="B49" s="219"/>
      <c r="C49" s="368" t="s">
        <v>333</v>
      </c>
      <c r="D49" s="31">
        <v>171935.26300000001</v>
      </c>
      <c r="E49" s="31">
        <v>172665.32699999999</v>
      </c>
      <c r="F49" s="31">
        <v>174309.49400000001</v>
      </c>
      <c r="G49" s="31">
        <v>174370.08900000001</v>
      </c>
      <c r="H49" s="31">
        <v>174415.15100000001</v>
      </c>
      <c r="I49" s="59">
        <v>-1809.3689999999999</v>
      </c>
      <c r="J49" s="31">
        <v>192101.416</v>
      </c>
      <c r="K49" s="31">
        <v>188601.255</v>
      </c>
      <c r="L49" s="31">
        <v>200238.88</v>
      </c>
      <c r="M49" s="31">
        <v>199664.91099999999</v>
      </c>
      <c r="N49" s="31">
        <v>207033.285</v>
      </c>
      <c r="O49" s="31">
        <v>658.35299999999995</v>
      </c>
      <c r="P49" s="31">
        <v>1854184.0549999999</v>
      </c>
    </row>
    <row r="50" spans="1:18" ht="12" customHeight="1" x14ac:dyDescent="0.2">
      <c r="B50" s="219"/>
      <c r="C50" s="368" t="s">
        <v>206</v>
      </c>
      <c r="D50" s="31">
        <v>2587170.89</v>
      </c>
      <c r="E50" s="31">
        <v>2576602.287</v>
      </c>
      <c r="F50" s="31">
        <v>2554834.6719999998</v>
      </c>
      <c r="G50" s="31">
        <v>2582026.73</v>
      </c>
      <c r="H50" s="31">
        <v>2581709.5150000001</v>
      </c>
      <c r="I50" s="59">
        <v>-16674.511999999999</v>
      </c>
      <c r="J50" s="31">
        <v>3002985.5129999998</v>
      </c>
      <c r="K50" s="31">
        <v>2841741.0690000001</v>
      </c>
      <c r="L50" s="31">
        <v>3382475.44</v>
      </c>
      <c r="M50" s="31">
        <v>3268571.7110000001</v>
      </c>
      <c r="N50" s="31">
        <v>3345211.6880000001</v>
      </c>
      <c r="O50" s="31">
        <v>-30072.901999999998</v>
      </c>
      <c r="P50" s="31">
        <v>28676582.101000004</v>
      </c>
    </row>
    <row r="51" spans="1:18" ht="12" customHeight="1" x14ac:dyDescent="0.2">
      <c r="B51" s="219"/>
      <c r="C51" s="368" t="s">
        <v>207</v>
      </c>
      <c r="D51" s="31">
        <v>4330133.8584900005</v>
      </c>
      <c r="E51" s="31">
        <v>842954.89640999993</v>
      </c>
      <c r="F51" s="31">
        <v>2570619.7016699999</v>
      </c>
      <c r="G51" s="31">
        <v>2029220.23196</v>
      </c>
      <c r="H51" s="31">
        <v>1830924.1717000001</v>
      </c>
      <c r="I51" s="59">
        <v>4059107.3889700002</v>
      </c>
      <c r="J51" s="31">
        <v>2907129.7738899998</v>
      </c>
      <c r="K51" s="31">
        <v>195912.63287999999</v>
      </c>
      <c r="L51" s="31">
        <v>227656.91179999997</v>
      </c>
      <c r="M51" s="31">
        <v>245583.95105999999</v>
      </c>
      <c r="N51" s="31">
        <v>601536.74696000002</v>
      </c>
      <c r="O51" s="31">
        <v>9858733.7650299985</v>
      </c>
      <c r="P51" s="31">
        <v>29699514.030819997</v>
      </c>
    </row>
    <row r="52" spans="1:18" ht="12" customHeight="1" x14ac:dyDescent="0.2">
      <c r="B52" s="219"/>
      <c r="C52" s="368" t="s">
        <v>208</v>
      </c>
      <c r="D52" s="31">
        <v>923929.48011999996</v>
      </c>
      <c r="E52" s="31">
        <v>568677.2378</v>
      </c>
      <c r="F52" s="31">
        <v>662021.55926000001</v>
      </c>
      <c r="G52" s="31">
        <v>505987.27402999997</v>
      </c>
      <c r="H52" s="31">
        <v>468179.19003000006</v>
      </c>
      <c r="I52" s="59">
        <v>323481.72714000003</v>
      </c>
      <c r="J52" s="31">
        <v>412839.06650000002</v>
      </c>
      <c r="K52" s="31">
        <v>1350171.7419200002</v>
      </c>
      <c r="L52" s="31">
        <v>1566317.6329699997</v>
      </c>
      <c r="M52" s="31">
        <v>1383427.1582299997</v>
      </c>
      <c r="N52" s="31">
        <v>706301.87375999999</v>
      </c>
      <c r="O52" s="31">
        <v>-116427.75840000009</v>
      </c>
      <c r="P52" s="31">
        <v>8754906.1833599992</v>
      </c>
    </row>
    <row r="53" spans="1:18" ht="12" customHeight="1" x14ac:dyDescent="0.2">
      <c r="B53" s="219"/>
      <c r="C53" s="368" t="s">
        <v>209</v>
      </c>
      <c r="D53" s="31">
        <v>-128693.03337999999</v>
      </c>
      <c r="E53" s="31">
        <v>-190227.73774999997</v>
      </c>
      <c r="F53" s="31">
        <v>-275169.81565</v>
      </c>
      <c r="G53" s="31">
        <v>-26113386.73291</v>
      </c>
      <c r="H53" s="31">
        <v>-2656952.1943100002</v>
      </c>
      <c r="I53" s="59">
        <v>-3058997.55828</v>
      </c>
      <c r="J53" s="31">
        <v>-3256821.81488</v>
      </c>
      <c r="K53" s="31">
        <v>-555584.04784999997</v>
      </c>
      <c r="L53" s="31">
        <v>-432497.56514000002</v>
      </c>
      <c r="M53" s="31">
        <v>-394721.61846999999</v>
      </c>
      <c r="N53" s="31">
        <v>-526847.87503</v>
      </c>
      <c r="O53" s="31">
        <v>-310401.56251999998</v>
      </c>
      <c r="P53" s="31">
        <v>-37900301.556169994</v>
      </c>
    </row>
    <row r="54" spans="1:18" ht="12" customHeight="1" x14ac:dyDescent="0.2">
      <c r="B54" s="219"/>
      <c r="C54" s="368" t="s">
        <v>210</v>
      </c>
      <c r="D54" s="31">
        <v>121181.185</v>
      </c>
      <c r="E54" s="31">
        <v>129202.527</v>
      </c>
      <c r="F54" s="31">
        <v>129545.042</v>
      </c>
      <c r="G54" s="31">
        <v>129533.75999999999</v>
      </c>
      <c r="H54" s="31">
        <v>129572.686</v>
      </c>
      <c r="I54" s="59">
        <v>129606.092</v>
      </c>
      <c r="J54" s="31">
        <v>129606.808</v>
      </c>
      <c r="K54" s="31">
        <v>129554.95</v>
      </c>
      <c r="L54" s="31">
        <v>129540.83500000001</v>
      </c>
      <c r="M54" s="31">
        <v>129489.827</v>
      </c>
      <c r="N54" s="31">
        <v>129399.33500000001</v>
      </c>
      <c r="O54" s="31">
        <v>129278.67600000001</v>
      </c>
      <c r="P54" s="31">
        <v>1545511.723</v>
      </c>
    </row>
    <row r="55" spans="1:18" ht="12" customHeight="1" x14ac:dyDescent="0.2">
      <c r="B55" s="219"/>
      <c r="C55" s="368" t="s">
        <v>211</v>
      </c>
      <c r="D55" s="31">
        <v>586246.86199999996</v>
      </c>
      <c r="E55" s="31">
        <v>702706.78700000001</v>
      </c>
      <c r="F55" s="31">
        <v>947683.53700000001</v>
      </c>
      <c r="G55" s="31">
        <v>701658.83400000003</v>
      </c>
      <c r="H55" s="31">
        <v>697483.94099999999</v>
      </c>
      <c r="I55" s="59">
        <v>810473.58499999996</v>
      </c>
      <c r="J55" s="31">
        <v>704505.23199999996</v>
      </c>
      <c r="K55" s="31">
        <v>718178.12899999996</v>
      </c>
      <c r="L55" s="31">
        <v>783137.87600000005</v>
      </c>
      <c r="M55" s="31">
        <v>782122.58799999999</v>
      </c>
      <c r="N55" s="31">
        <v>752500.45400000003</v>
      </c>
      <c r="O55" s="31">
        <v>788030.34499999997</v>
      </c>
      <c r="P55" s="31">
        <v>8974728.1699999999</v>
      </c>
    </row>
    <row r="56" spans="1:18" ht="12" customHeight="1" x14ac:dyDescent="0.2">
      <c r="B56" s="219"/>
      <c r="C56" s="368" t="s">
        <v>334</v>
      </c>
      <c r="D56" s="31">
        <v>211032.64799999999</v>
      </c>
      <c r="E56" s="31">
        <v>110104.24400000001</v>
      </c>
      <c r="F56" s="31">
        <v>143680.29699999999</v>
      </c>
      <c r="G56" s="31">
        <v>140002.51980000001</v>
      </c>
      <c r="H56" s="31">
        <v>149175.861</v>
      </c>
      <c r="I56" s="59">
        <v>187658.101</v>
      </c>
      <c r="J56" s="31">
        <v>66597.317999999999</v>
      </c>
      <c r="K56" s="31">
        <v>350133.65700000001</v>
      </c>
      <c r="L56" s="31">
        <v>280378.72700000001</v>
      </c>
      <c r="M56" s="31">
        <v>86144.217000000004</v>
      </c>
      <c r="N56" s="31">
        <v>176423.29699999999</v>
      </c>
      <c r="O56" s="31">
        <v>214407.617</v>
      </c>
      <c r="P56" s="31">
        <v>2115738.5038000001</v>
      </c>
    </row>
    <row r="57" spans="1:18" ht="12" customHeight="1" x14ac:dyDescent="0.2">
      <c r="B57" s="219"/>
      <c r="C57" s="368" t="s">
        <v>212</v>
      </c>
      <c r="D57" s="31">
        <v>21717.686969999977</v>
      </c>
      <c r="E57" s="31">
        <v>88510.333409999963</v>
      </c>
      <c r="F57" s="31">
        <v>25523.627489999995</v>
      </c>
      <c r="G57" s="31">
        <v>8718.3648300000041</v>
      </c>
      <c r="H57" s="31">
        <v>15570.857439999998</v>
      </c>
      <c r="I57" s="59">
        <v>25803.253390000002</v>
      </c>
      <c r="J57" s="31">
        <v>37311.484130000004</v>
      </c>
      <c r="K57" s="59">
        <v>43246.710850000003</v>
      </c>
      <c r="L57" s="31">
        <v>57069.305829999961</v>
      </c>
      <c r="M57" s="31">
        <v>44644.932860000001</v>
      </c>
      <c r="N57" s="31">
        <v>12245.563490000004</v>
      </c>
      <c r="O57" s="31">
        <v>94217.726120000007</v>
      </c>
      <c r="P57" s="31">
        <v>474579.8468099999</v>
      </c>
    </row>
    <row r="58" spans="1:18" ht="12" customHeight="1" x14ac:dyDescent="0.2">
      <c r="B58" s="219" t="s">
        <v>32</v>
      </c>
      <c r="C58" s="389" t="s">
        <v>369</v>
      </c>
      <c r="D58" s="358">
        <v>-5108.4474500000006</v>
      </c>
      <c r="E58" s="358">
        <v>-172588.11486</v>
      </c>
      <c r="F58" s="358">
        <v>-458555.26649000001</v>
      </c>
      <c r="G58" s="358">
        <v>-103796.73803000001</v>
      </c>
      <c r="H58" s="358">
        <v>-543289.55155999993</v>
      </c>
      <c r="I58" s="359">
        <v>-8066980.3550000004</v>
      </c>
      <c r="J58" s="358">
        <v>-120293.52637000001</v>
      </c>
      <c r="K58" s="359">
        <v>-284159.41157</v>
      </c>
      <c r="L58" s="358">
        <v>570559.41496000008</v>
      </c>
      <c r="M58" s="358">
        <v>-141151.04879</v>
      </c>
      <c r="N58" s="358">
        <v>-787081.65847000002</v>
      </c>
      <c r="O58" s="358">
        <v>-1366155.8226399999</v>
      </c>
      <c r="P58" s="358">
        <v>-11478600.526269998</v>
      </c>
    </row>
    <row r="59" spans="1:18" ht="12" customHeight="1" x14ac:dyDescent="0.2">
      <c r="B59" s="263" t="s">
        <v>187</v>
      </c>
      <c r="C59" s="390" t="s">
        <v>370</v>
      </c>
      <c r="D59" s="31">
        <v>-121181.185</v>
      </c>
      <c r="E59" s="31">
        <v>-129202.527</v>
      </c>
      <c r="F59" s="31">
        <v>-129545.042</v>
      </c>
      <c r="G59" s="31">
        <v>-129533.75999999999</v>
      </c>
      <c r="H59" s="31">
        <v>-129572.686</v>
      </c>
      <c r="I59" s="59">
        <v>-129606.092</v>
      </c>
      <c r="J59" s="31">
        <v>-129606.808</v>
      </c>
      <c r="K59" s="31">
        <v>-129554.95</v>
      </c>
      <c r="L59" s="31">
        <v>-129540.83500000001</v>
      </c>
      <c r="M59" s="31">
        <v>-129489.827</v>
      </c>
      <c r="N59" s="31">
        <v>-129399.33500000001</v>
      </c>
      <c r="O59" s="31">
        <v>-129278.67600000001</v>
      </c>
      <c r="P59" s="31">
        <v>-1545511.723</v>
      </c>
    </row>
    <row r="60" spans="1:18" ht="12" customHeight="1" x14ac:dyDescent="0.2">
      <c r="B60" s="219" t="s">
        <v>33</v>
      </c>
      <c r="C60" s="390" t="s">
        <v>371</v>
      </c>
      <c r="D60" s="31">
        <v>-24761015.577</v>
      </c>
      <c r="E60" s="31">
        <v>-24761015.577</v>
      </c>
      <c r="F60" s="31">
        <v>-24761015.724610001</v>
      </c>
      <c r="G60" s="31">
        <v>-24627151.403999999</v>
      </c>
      <c r="H60" s="31">
        <v>-24627151.403999999</v>
      </c>
      <c r="I60" s="59">
        <v>-24627151.403999999</v>
      </c>
      <c r="J60" s="31">
        <v>-24627151.403999999</v>
      </c>
      <c r="K60" s="59">
        <v>-24627151.403999999</v>
      </c>
      <c r="L60" s="31">
        <v>-24627151.403999999</v>
      </c>
      <c r="M60" s="31">
        <v>-24627151.403999999</v>
      </c>
      <c r="N60" s="31">
        <v>-24627151.403999999</v>
      </c>
      <c r="O60" s="31">
        <v>-24627151.975000001</v>
      </c>
      <c r="P60" s="31">
        <v>-295927410.08560997</v>
      </c>
    </row>
    <row r="61" spans="1:18" ht="12" customHeight="1" x14ac:dyDescent="0.2">
      <c r="A61" s="9"/>
      <c r="B61" s="219" t="s">
        <v>178</v>
      </c>
      <c r="C61" s="390" t="s">
        <v>372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-1005530.42159</v>
      </c>
      <c r="M61" s="31">
        <v>260958.17194</v>
      </c>
      <c r="N61" s="31">
        <v>0</v>
      </c>
      <c r="O61" s="237">
        <v>0</v>
      </c>
      <c r="P61" s="31">
        <v>-744572.24965000001</v>
      </c>
      <c r="R61" s="9"/>
    </row>
    <row r="62" spans="1:18" x14ac:dyDescent="0.2">
      <c r="A62" s="9"/>
      <c r="B62" s="219" t="s">
        <v>34</v>
      </c>
      <c r="C62" s="391" t="s">
        <v>373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0</v>
      </c>
      <c r="J62" s="105">
        <v>-3800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-3800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247869.15771999999</v>
      </c>
      <c r="E63" s="370">
        <v>557407.42608</v>
      </c>
      <c r="F63" s="370">
        <v>667723.64169000008</v>
      </c>
      <c r="G63" s="370">
        <v>505021.55802</v>
      </c>
      <c r="H63" s="370">
        <v>491410.65917</v>
      </c>
      <c r="I63" s="371">
        <v>648407.77214000002</v>
      </c>
      <c r="J63" s="370">
        <v>514203.88588999998</v>
      </c>
      <c r="K63" s="371">
        <v>417541.36287999997</v>
      </c>
      <c r="L63" s="370">
        <v>753467.95701000001</v>
      </c>
      <c r="M63" s="370">
        <v>622977.13929999992</v>
      </c>
      <c r="N63" s="370">
        <v>685861.05889999995</v>
      </c>
      <c r="O63" s="372">
        <v>2014646.95438</v>
      </c>
      <c r="P63" s="370">
        <v>8126538.5731799994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-4036388.37751</v>
      </c>
      <c r="E65" s="270">
        <v>-239447.17746000001</v>
      </c>
      <c r="F65" s="270">
        <v>-237964.35371999998</v>
      </c>
      <c r="G65" s="270">
        <v>-3385595.77593</v>
      </c>
      <c r="H65" s="270">
        <v>-265169.61491</v>
      </c>
      <c r="I65" s="271">
        <v>-187542.98208000002</v>
      </c>
      <c r="J65" s="270">
        <v>-3361502.5622800002</v>
      </c>
      <c r="K65" s="270">
        <v>-11713610.84389</v>
      </c>
      <c r="L65" s="270">
        <v>-156729.29525</v>
      </c>
      <c r="M65" s="270">
        <v>-3361846.2025300004</v>
      </c>
      <c r="N65" s="270">
        <v>-204974.12731000001</v>
      </c>
      <c r="O65" s="272">
        <v>-202392.30883000002</v>
      </c>
      <c r="P65" s="270">
        <v>-27353163.6217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-617003.93550999998</v>
      </c>
      <c r="E67" s="276">
        <v>-383959.55104000005</v>
      </c>
      <c r="F67" s="276">
        <v>21333375.195429999</v>
      </c>
      <c r="G67" s="276">
        <v>-841104.71077000001</v>
      </c>
      <c r="H67" s="276">
        <v>-599301.91951000004</v>
      </c>
      <c r="I67" s="277">
        <v>-546816.42508000007</v>
      </c>
      <c r="J67" s="276">
        <v>-583012.52049999998</v>
      </c>
      <c r="K67" s="277">
        <v>-691266.23360000004</v>
      </c>
      <c r="L67" s="276">
        <v>-259693.10954</v>
      </c>
      <c r="M67" s="276">
        <v>4895830.2647700002</v>
      </c>
      <c r="N67" s="276">
        <v>65331561.646789998</v>
      </c>
      <c r="O67" s="278">
        <v>11621979.43959</v>
      </c>
      <c r="P67" s="276">
        <v>98660588.141029984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-636708.64561000001</v>
      </c>
      <c r="E68" s="105">
        <v>-655382.47947000002</v>
      </c>
      <c r="F68" s="105">
        <v>21293869.849990003</v>
      </c>
      <c r="G68" s="105">
        <v>-850132.95521000004</v>
      </c>
      <c r="H68" s="105">
        <v>-1317564.0083299999</v>
      </c>
      <c r="I68" s="106">
        <v>-839514.89302999992</v>
      </c>
      <c r="J68" s="105">
        <v>-588167.05735999998</v>
      </c>
      <c r="K68" s="105">
        <v>-834103.27411</v>
      </c>
      <c r="L68" s="105">
        <v>-268035.1862</v>
      </c>
      <c r="M68" s="105">
        <v>4834881.7325400002</v>
      </c>
      <c r="N68" s="105">
        <v>63935339.989969999</v>
      </c>
      <c r="O68" s="238">
        <v>11607911.155280001</v>
      </c>
      <c r="P68" s="105">
        <v>95682394.228460014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254227.77246000001</v>
      </c>
      <c r="E69" s="31">
        <v>216909.41090000002</v>
      </c>
      <c r="F69" s="31">
        <v>22212342.651250001</v>
      </c>
      <c r="G69" s="31">
        <v>18659.633879999998</v>
      </c>
      <c r="H69" s="31">
        <v>-223026.53154</v>
      </c>
      <c r="I69" s="59">
        <v>32929.20362</v>
      </c>
      <c r="J69" s="31">
        <v>280958.26662999997</v>
      </c>
      <c r="K69" s="59">
        <v>164712.95096000002</v>
      </c>
      <c r="L69" s="31">
        <v>381171.54443999997</v>
      </c>
      <c r="M69" s="31">
        <v>5700724.6669199998</v>
      </c>
      <c r="N69" s="31">
        <v>64579731.670989998</v>
      </c>
      <c r="O69" s="237">
        <v>12534831.050729999</v>
      </c>
      <c r="P69" s="31">
        <v>106154172.29124001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-22432.33324</v>
      </c>
      <c r="E70" s="31">
        <v>-3787.8055399999998</v>
      </c>
      <c r="F70" s="31">
        <v>-49968.71643</v>
      </c>
      <c r="G70" s="31">
        <v>-288.50425999999999</v>
      </c>
      <c r="H70" s="31">
        <v>-226033.39196000001</v>
      </c>
      <c r="I70" s="59">
        <v>-3940.0118199999997</v>
      </c>
      <c r="J70" s="31">
        <v>-621.23916000000008</v>
      </c>
      <c r="K70" s="59">
        <v>-130312.14023999999</v>
      </c>
      <c r="L70" s="31">
        <v>-159172.74281</v>
      </c>
      <c r="M70" s="31">
        <v>1954.29045</v>
      </c>
      <c r="N70" s="31">
        <v>224112.40380999999</v>
      </c>
      <c r="O70" s="237">
        <v>-58415.806579999997</v>
      </c>
      <c r="P70" s="31">
        <v>-428905.99778000003</v>
      </c>
      <c r="R70" s="9"/>
    </row>
    <row r="71" spans="1:18" ht="12" customHeight="1" x14ac:dyDescent="0.2">
      <c r="A71" s="9"/>
      <c r="B71" s="219" t="s">
        <v>395</v>
      </c>
      <c r="C71" s="395" t="s">
        <v>396</v>
      </c>
      <c r="D71" s="393" t="s">
        <v>394</v>
      </c>
      <c r="E71" s="393" t="s">
        <v>394</v>
      </c>
      <c r="F71" s="393" t="s">
        <v>394</v>
      </c>
      <c r="G71" s="393" t="s">
        <v>394</v>
      </c>
      <c r="H71" s="393" t="s">
        <v>394</v>
      </c>
      <c r="I71" s="396" t="s">
        <v>394</v>
      </c>
      <c r="J71" s="393" t="s">
        <v>394</v>
      </c>
      <c r="K71" s="396" t="s">
        <v>394</v>
      </c>
      <c r="L71" s="31">
        <v>378470.09700000001</v>
      </c>
      <c r="M71" s="31">
        <v>706.86</v>
      </c>
      <c r="N71" s="31">
        <v>0</v>
      </c>
      <c r="O71" s="237">
        <v>0</v>
      </c>
      <c r="P71" s="31">
        <v>379176.95699999999</v>
      </c>
      <c r="R71" s="9"/>
    </row>
    <row r="72" spans="1:18" ht="12" customHeight="1" x14ac:dyDescent="0.2">
      <c r="A72" s="9"/>
      <c r="B72" s="219" t="s">
        <v>40</v>
      </c>
      <c r="C72" s="219" t="s">
        <v>378</v>
      </c>
      <c r="D72" s="31">
        <v>-868504.08483000007</v>
      </c>
      <c r="E72" s="31">
        <v>-868504.08483000007</v>
      </c>
      <c r="F72" s="31">
        <v>-868504.08483000007</v>
      </c>
      <c r="G72" s="31">
        <v>-868504.08483000007</v>
      </c>
      <c r="H72" s="31">
        <v>-868504.08483000007</v>
      </c>
      <c r="I72" s="59">
        <v>-868504.08483000007</v>
      </c>
      <c r="J72" s="31">
        <v>-868504.08483000007</v>
      </c>
      <c r="K72" s="31">
        <v>-868504.08483000007</v>
      </c>
      <c r="L72" s="31">
        <v>-868504.08483000007</v>
      </c>
      <c r="M72" s="31">
        <v>-868504.08483000007</v>
      </c>
      <c r="N72" s="31">
        <v>-868504.08483000007</v>
      </c>
      <c r="O72" s="237">
        <v>-868504.08886999998</v>
      </c>
      <c r="P72" s="31">
        <v>-10422049.022</v>
      </c>
      <c r="R72" s="9"/>
    </row>
    <row r="73" spans="1:18" ht="12" customHeight="1" thickBot="1" x14ac:dyDescent="0.25">
      <c r="A73" s="9"/>
      <c r="B73" s="239" t="s">
        <v>214</v>
      </c>
      <c r="C73" s="369" t="s">
        <v>109</v>
      </c>
      <c r="D73" s="351">
        <v>19704.710099999997</v>
      </c>
      <c r="E73" s="351">
        <v>271422.92843000003</v>
      </c>
      <c r="F73" s="351">
        <v>39505.345439999997</v>
      </c>
      <c r="G73" s="351">
        <v>9028.2444399999986</v>
      </c>
      <c r="H73" s="351">
        <v>718262.08882000006</v>
      </c>
      <c r="I73" s="352">
        <v>292698.46794999996</v>
      </c>
      <c r="J73" s="351">
        <v>5154.5368600000002</v>
      </c>
      <c r="K73" s="352">
        <v>142837.04050999999</v>
      </c>
      <c r="L73" s="351">
        <v>8342.0766600000006</v>
      </c>
      <c r="M73" s="351">
        <v>60948.532229999997</v>
      </c>
      <c r="N73" s="351">
        <v>1396221.6568200001</v>
      </c>
      <c r="O73" s="353">
        <v>14068.284310000001</v>
      </c>
      <c r="P73" s="351">
        <v>2978193.9125700006</v>
      </c>
      <c r="R73" s="9"/>
    </row>
    <row r="74" spans="1:18" ht="12" thickBot="1" x14ac:dyDescent="0.25">
      <c r="A74" s="9"/>
      <c r="B74" s="244"/>
      <c r="C74" s="245"/>
      <c r="D74" s="349"/>
      <c r="E74" s="349"/>
      <c r="F74" s="349"/>
      <c r="G74" s="349"/>
      <c r="H74" s="349"/>
      <c r="I74" s="350"/>
      <c r="J74" s="349"/>
      <c r="K74" s="350"/>
      <c r="L74" s="349"/>
      <c r="M74" s="349"/>
      <c r="N74" s="349"/>
      <c r="O74" s="349"/>
      <c r="P74" s="349"/>
      <c r="R74" s="9"/>
    </row>
    <row r="75" spans="1:18" s="5" customFormat="1" ht="12" thickBot="1" x14ac:dyDescent="0.25">
      <c r="A75" s="75"/>
      <c r="B75" s="245" t="s">
        <v>9</v>
      </c>
      <c r="C75" s="245" t="s">
        <v>10</v>
      </c>
      <c r="D75" s="270">
        <v>1899434.09191</v>
      </c>
      <c r="E75" s="270">
        <v>9421056.3271399997</v>
      </c>
      <c r="F75" s="270">
        <v>7552.3755100016597</v>
      </c>
      <c r="G75" s="270">
        <v>147518.8560199998</v>
      </c>
      <c r="H75" s="270">
        <v>518781.27431000042</v>
      </c>
      <c r="I75" s="271">
        <v>104411.76232999936</v>
      </c>
      <c r="J75" s="270">
        <v>-512374.24007000017</v>
      </c>
      <c r="K75" s="270">
        <v>-8012.250799998641</v>
      </c>
      <c r="L75" s="270">
        <v>25156.948909999803</v>
      </c>
      <c r="M75" s="270">
        <v>-18385.803719999269</v>
      </c>
      <c r="N75" s="270">
        <v>120472.584689999</v>
      </c>
      <c r="O75" s="272">
        <v>-53611.300799998164</v>
      </c>
      <c r="P75" s="270">
        <v>11652000.625430005</v>
      </c>
      <c r="Q75" s="1"/>
      <c r="R75" s="75"/>
    </row>
    <row r="76" spans="1:18" ht="12" thickBot="1" x14ac:dyDescent="0.25">
      <c r="A76" s="9"/>
      <c r="B76" s="244"/>
      <c r="C76" s="244"/>
      <c r="D76" s="349"/>
      <c r="E76" s="349"/>
      <c r="F76" s="349"/>
      <c r="G76" s="349"/>
      <c r="H76" s="349"/>
      <c r="I76" s="350"/>
      <c r="J76" s="349"/>
      <c r="K76" s="350"/>
      <c r="L76" s="349"/>
      <c r="M76" s="349"/>
      <c r="N76" s="349"/>
      <c r="O76" s="349"/>
      <c r="P76" s="349"/>
      <c r="R76" s="9"/>
    </row>
    <row r="77" spans="1:18" s="5" customFormat="1" x14ac:dyDescent="0.2">
      <c r="A77" s="75"/>
      <c r="B77" s="249" t="s">
        <v>11</v>
      </c>
      <c r="C77" s="249" t="s">
        <v>41</v>
      </c>
      <c r="D77" s="276">
        <v>26857.532890000002</v>
      </c>
      <c r="E77" s="276">
        <v>536730.853</v>
      </c>
      <c r="F77" s="276">
        <v>413300.28499999997</v>
      </c>
      <c r="G77" s="276">
        <v>544370.14099999995</v>
      </c>
      <c r="H77" s="276">
        <v>409449.11018000002</v>
      </c>
      <c r="I77" s="277">
        <v>454369.50199999998</v>
      </c>
      <c r="J77" s="276">
        <v>544961.51399999997</v>
      </c>
      <c r="K77" s="277">
        <v>513227.72907999996</v>
      </c>
      <c r="L77" s="276">
        <v>537931.85416999995</v>
      </c>
      <c r="M77" s="276">
        <v>466224.07299999997</v>
      </c>
      <c r="N77" s="276">
        <v>534492.18420999998</v>
      </c>
      <c r="O77" s="278">
        <v>1188371.9530999998</v>
      </c>
      <c r="P77" s="276">
        <v>6170286.7316299994</v>
      </c>
      <c r="Q77" s="1"/>
      <c r="R77" s="75"/>
    </row>
    <row r="78" spans="1:18" x14ac:dyDescent="0.2">
      <c r="A78" s="9"/>
      <c r="B78" s="220"/>
      <c r="C78" s="219" t="s">
        <v>197</v>
      </c>
      <c r="D78" s="31"/>
      <c r="E78" s="31"/>
      <c r="F78" s="31"/>
      <c r="G78" s="31"/>
      <c r="H78" s="31"/>
      <c r="I78" s="59"/>
      <c r="J78" s="31"/>
      <c r="K78" s="31"/>
      <c r="L78" s="31"/>
      <c r="M78" s="31"/>
      <c r="N78" s="31"/>
      <c r="O78" s="237"/>
      <c r="P78" s="31"/>
      <c r="R78" s="9"/>
    </row>
    <row r="79" spans="1:18" x14ac:dyDescent="0.2">
      <c r="A79" s="9"/>
      <c r="B79" s="220"/>
      <c r="C79" s="219" t="s">
        <v>198</v>
      </c>
      <c r="D79" s="31">
        <v>-24.179929999999999</v>
      </c>
      <c r="E79" s="31">
        <v>130746.40300000001</v>
      </c>
      <c r="F79" s="31">
        <v>44701.748</v>
      </c>
      <c r="G79" s="31">
        <v>52267.101000000002</v>
      </c>
      <c r="H79" s="31">
        <v>50819.905679999996</v>
      </c>
      <c r="I79" s="59">
        <v>49384.472000000002</v>
      </c>
      <c r="J79" s="31">
        <v>65607.237999999998</v>
      </c>
      <c r="K79" s="59">
        <v>63495.055999999997</v>
      </c>
      <c r="L79" s="31">
        <v>42041.702960000002</v>
      </c>
      <c r="M79" s="31">
        <v>49290.256999999998</v>
      </c>
      <c r="N79" s="31">
        <v>53867.353869999999</v>
      </c>
      <c r="O79" s="237">
        <v>136251.73775</v>
      </c>
      <c r="P79" s="31">
        <v>738448.79532999999</v>
      </c>
      <c r="R79" s="9"/>
    </row>
    <row r="80" spans="1:18" ht="12" customHeight="1" thickBot="1" x14ac:dyDescent="0.25">
      <c r="A80" s="9"/>
      <c r="B80" s="243"/>
      <c r="C80" s="239" t="s">
        <v>199</v>
      </c>
      <c r="D80" s="240">
        <v>26881.712820000001</v>
      </c>
      <c r="E80" s="240">
        <v>405984.45</v>
      </c>
      <c r="F80" s="240">
        <v>368598.53700000001</v>
      </c>
      <c r="G80" s="240">
        <v>492103.04</v>
      </c>
      <c r="H80" s="240">
        <v>358629.20449999999</v>
      </c>
      <c r="I80" s="241">
        <v>404985.03</v>
      </c>
      <c r="J80" s="240">
        <v>479354.27600000001</v>
      </c>
      <c r="K80" s="241">
        <v>449732.67307999998</v>
      </c>
      <c r="L80" s="240">
        <v>495890.15120999998</v>
      </c>
      <c r="M80" s="240">
        <v>416933.81599999999</v>
      </c>
      <c r="N80" s="240">
        <v>480624.83033999999</v>
      </c>
      <c r="O80" s="242">
        <v>1052120.21535</v>
      </c>
      <c r="P80" s="240">
        <v>5431837.9363000002</v>
      </c>
      <c r="R80" s="9"/>
    </row>
    <row r="81" spans="1:18" ht="12" thickBot="1" x14ac:dyDescent="0.25">
      <c r="A81" s="9"/>
      <c r="B81" s="244"/>
      <c r="C81" s="244"/>
      <c r="D81" s="349"/>
      <c r="E81" s="349"/>
      <c r="F81" s="349"/>
      <c r="G81" s="349"/>
      <c r="H81" s="349"/>
      <c r="I81" s="350"/>
      <c r="J81" s="349"/>
      <c r="K81" s="349"/>
      <c r="L81" s="349"/>
      <c r="M81" s="349"/>
      <c r="N81" s="349"/>
      <c r="O81" s="349"/>
      <c r="P81" s="349"/>
      <c r="R81" s="9"/>
    </row>
    <row r="82" spans="1:18" s="5" customFormat="1" x14ac:dyDescent="0.2">
      <c r="A82" s="75"/>
      <c r="B82" s="249" t="s">
        <v>12</v>
      </c>
      <c r="C82" s="249" t="s">
        <v>42</v>
      </c>
      <c r="D82" s="276">
        <v>15671.208550000001</v>
      </c>
      <c r="E82" s="276">
        <v>23664.006879999997</v>
      </c>
      <c r="F82" s="276">
        <v>26729.290820000002</v>
      </c>
      <c r="G82" s="276">
        <v>18742.18175</v>
      </c>
      <c r="H82" s="276">
        <v>-6084.1549999999997</v>
      </c>
      <c r="I82" s="277">
        <v>27558.431929999999</v>
      </c>
      <c r="J82" s="276">
        <v>29186.64387</v>
      </c>
      <c r="K82" s="277">
        <v>27766.48832</v>
      </c>
      <c r="L82" s="276">
        <v>41265.032149999999</v>
      </c>
      <c r="M82" s="276">
        <v>26663.03239</v>
      </c>
      <c r="N82" s="276">
        <v>98520.325110000005</v>
      </c>
      <c r="O82" s="278">
        <v>41816.337160000003</v>
      </c>
      <c r="P82" s="276">
        <v>371498.82393000007</v>
      </c>
      <c r="Q82" s="1"/>
      <c r="R82" s="75"/>
    </row>
    <row r="83" spans="1:18" ht="12" customHeight="1" thickBot="1" x14ac:dyDescent="0.25">
      <c r="A83" s="9"/>
      <c r="B83" s="239" t="s">
        <v>215</v>
      </c>
      <c r="C83" s="239" t="s">
        <v>110</v>
      </c>
      <c r="D83" s="351">
        <v>15671.208550000001</v>
      </c>
      <c r="E83" s="351">
        <v>23664.006879999997</v>
      </c>
      <c r="F83" s="351">
        <v>26729.290820000002</v>
      </c>
      <c r="G83" s="351">
        <v>18742.18175</v>
      </c>
      <c r="H83" s="351">
        <v>-6084.1549999999997</v>
      </c>
      <c r="I83" s="352">
        <v>27558.431929999999</v>
      </c>
      <c r="J83" s="351">
        <v>29186.64387</v>
      </c>
      <c r="K83" s="352">
        <v>27766.48832</v>
      </c>
      <c r="L83" s="351">
        <v>41265.032149999999</v>
      </c>
      <c r="M83" s="351">
        <v>26663.03239</v>
      </c>
      <c r="N83" s="351">
        <v>98520.325110000005</v>
      </c>
      <c r="O83" s="353">
        <v>41816.337160000003</v>
      </c>
      <c r="P83" s="351">
        <v>371498.82393000007</v>
      </c>
      <c r="R83" s="9"/>
    </row>
    <row r="84" spans="1:18" ht="12" thickBot="1" x14ac:dyDescent="0.25">
      <c r="A84" s="9"/>
      <c r="B84" s="239"/>
      <c r="C84" s="244"/>
      <c r="D84" s="349"/>
      <c r="E84" s="349"/>
      <c r="F84" s="349"/>
      <c r="G84" s="349"/>
      <c r="H84" s="349"/>
      <c r="I84" s="350"/>
      <c r="J84" s="349"/>
      <c r="K84" s="349"/>
      <c r="L84" s="349"/>
      <c r="M84" s="349"/>
      <c r="N84" s="349"/>
      <c r="O84" s="349"/>
      <c r="P84" s="349"/>
      <c r="R84" s="9"/>
    </row>
    <row r="85" spans="1:18" s="5" customFormat="1" x14ac:dyDescent="0.2">
      <c r="A85" s="75"/>
      <c r="B85" s="249" t="s">
        <v>14</v>
      </c>
      <c r="C85" s="249" t="s">
        <v>43</v>
      </c>
      <c r="D85" s="276">
        <v>5566794.4148000004</v>
      </c>
      <c r="E85" s="276">
        <v>36507952.814689994</v>
      </c>
      <c r="F85" s="276">
        <v>15163982.305610001</v>
      </c>
      <c r="G85" s="276">
        <v>16699671.741939999</v>
      </c>
      <c r="H85" s="276">
        <v>26402121.47112</v>
      </c>
      <c r="I85" s="277">
        <v>16340363.09997</v>
      </c>
      <c r="J85" s="276">
        <v>7331764.9274700005</v>
      </c>
      <c r="K85" s="277">
        <v>45440219.157710001</v>
      </c>
      <c r="L85" s="276">
        <v>16401835.340900002</v>
      </c>
      <c r="M85" s="276">
        <v>17847745.358679999</v>
      </c>
      <c r="N85" s="276">
        <v>26135846.799349997</v>
      </c>
      <c r="O85" s="278">
        <v>30230831.176299997</v>
      </c>
      <c r="P85" s="276">
        <v>260069128.60854</v>
      </c>
      <c r="Q85" s="1"/>
      <c r="R85" s="75"/>
    </row>
    <row r="86" spans="1:18" x14ac:dyDescent="0.2">
      <c r="A86" s="9"/>
      <c r="B86" s="219" t="s">
        <v>44</v>
      </c>
      <c r="C86" s="219" t="s">
        <v>91</v>
      </c>
      <c r="D86" s="31">
        <v>5447003.5798900006</v>
      </c>
      <c r="E86" s="31">
        <v>36613296.045229994</v>
      </c>
      <c r="F86" s="31">
        <v>15820559.56694</v>
      </c>
      <c r="G86" s="31">
        <v>16741890.005969999</v>
      </c>
      <c r="H86" s="31">
        <v>26550209.236959998</v>
      </c>
      <c r="I86" s="59">
        <v>16550474.47866</v>
      </c>
      <c r="J86" s="31">
        <v>7386077.9155400004</v>
      </c>
      <c r="K86" s="59">
        <v>45743012.723959997</v>
      </c>
      <c r="L86" s="31">
        <v>17309645.783380002</v>
      </c>
      <c r="M86" s="31">
        <v>17942498.449499998</v>
      </c>
      <c r="N86" s="31">
        <v>26571843.31168</v>
      </c>
      <c r="O86" s="237">
        <v>30710636.085639998</v>
      </c>
      <c r="P86" s="31">
        <v>263387147.18334997</v>
      </c>
      <c r="R86" s="9"/>
    </row>
    <row r="87" spans="1:18" ht="12" customHeight="1" x14ac:dyDescent="0.2">
      <c r="A87" s="9"/>
      <c r="B87" s="219"/>
      <c r="C87" s="222" t="s">
        <v>111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37"/>
      <c r="P87" s="31"/>
      <c r="Q87" s="346"/>
      <c r="R87" s="9"/>
    </row>
    <row r="88" spans="1:18" ht="12" customHeight="1" x14ac:dyDescent="0.2">
      <c r="A88" s="9"/>
      <c r="B88" s="219"/>
      <c r="C88" s="342" t="s">
        <v>362</v>
      </c>
      <c r="D88" s="31">
        <v>190410.47447000002</v>
      </c>
      <c r="E88" s="31">
        <v>12440290.405999999</v>
      </c>
      <c r="F88" s="31">
        <v>11416676.892000001</v>
      </c>
      <c r="G88" s="31">
        <v>13165222.693</v>
      </c>
      <c r="H88" s="31">
        <v>13893038.223999999</v>
      </c>
      <c r="I88" s="59">
        <v>14197668.880000001</v>
      </c>
      <c r="J88" s="31">
        <v>2878247.0839999998</v>
      </c>
      <c r="K88" s="59">
        <v>23122642.022999998</v>
      </c>
      <c r="L88" s="31">
        <v>13661194.981000001</v>
      </c>
      <c r="M88" s="31">
        <v>13467774.801000001</v>
      </c>
      <c r="N88" s="31">
        <v>13696473.546</v>
      </c>
      <c r="O88" s="237">
        <v>26677169.501949999</v>
      </c>
      <c r="P88" s="31">
        <v>158806809.50642002</v>
      </c>
      <c r="Q88" s="347"/>
      <c r="R88" s="9"/>
    </row>
    <row r="89" spans="1:18" ht="12" customHeight="1" x14ac:dyDescent="0.2">
      <c r="A89" s="9"/>
      <c r="B89" s="219"/>
      <c r="C89" s="342" t="s">
        <v>363</v>
      </c>
      <c r="D89" s="31">
        <v>3328612.423</v>
      </c>
      <c r="E89" s="31">
        <v>14459139.317</v>
      </c>
      <c r="F89" s="31">
        <v>2391568.94</v>
      </c>
      <c r="G89" s="31">
        <v>2193590.1889999998</v>
      </c>
      <c r="H89" s="31">
        <v>12469941.42</v>
      </c>
      <c r="I89" s="59">
        <v>2296395.2259999998</v>
      </c>
      <c r="J89" s="31">
        <v>2345210.7650000001</v>
      </c>
      <c r="K89" s="31">
        <v>13496344.57</v>
      </c>
      <c r="L89" s="31">
        <v>2201006.469</v>
      </c>
      <c r="M89" s="31">
        <v>3120647.0580000002</v>
      </c>
      <c r="N89" s="31">
        <v>12558098.925000001</v>
      </c>
      <c r="O89" s="237">
        <v>2356676.3624800001</v>
      </c>
      <c r="P89" s="31">
        <v>73217231.664480001</v>
      </c>
      <c r="R89" s="9"/>
    </row>
    <row r="90" spans="1:18" ht="12" customHeight="1" x14ac:dyDescent="0.2">
      <c r="A90" s="9"/>
      <c r="B90" s="219"/>
      <c r="C90" s="342" t="s">
        <v>364</v>
      </c>
      <c r="D90" s="31">
        <v>1984881.825</v>
      </c>
      <c r="E90" s="31">
        <v>9860529.6209999993</v>
      </c>
      <c r="F90" s="31">
        <v>2212369.9079999998</v>
      </c>
      <c r="G90" s="31">
        <v>17840.07</v>
      </c>
      <c r="H90" s="31">
        <v>71242.722999999998</v>
      </c>
      <c r="I90" s="59">
        <v>217762.89799999999</v>
      </c>
      <c r="J90" s="31">
        <v>1219698.1880000001</v>
      </c>
      <c r="K90" s="59">
        <v>8839454.7699999996</v>
      </c>
      <c r="L90" s="31">
        <v>1574473.5919999999</v>
      </c>
      <c r="M90" s="31">
        <v>128121.738</v>
      </c>
      <c r="N90" s="31">
        <v>53265.300999999999</v>
      </c>
      <c r="O90" s="237">
        <v>186388.97592000003</v>
      </c>
      <c r="P90" s="31">
        <v>26366029.609919999</v>
      </c>
      <c r="R90" s="9"/>
    </row>
    <row r="91" spans="1:18" ht="12" customHeight="1" x14ac:dyDescent="0.2">
      <c r="A91" s="9"/>
      <c r="B91" s="219"/>
      <c r="C91" s="342" t="s">
        <v>365</v>
      </c>
      <c r="D91" s="31">
        <v>-93.112880000000004</v>
      </c>
      <c r="E91" s="31">
        <v>38933.850279999999</v>
      </c>
      <c r="F91" s="31">
        <v>37755.908360000001</v>
      </c>
      <c r="G91" s="31">
        <v>769645.72855999996</v>
      </c>
      <c r="H91" s="31">
        <v>360894.17986999999</v>
      </c>
      <c r="I91" s="59">
        <v>40900.594680000002</v>
      </c>
      <c r="J91" s="31">
        <v>769502.23534000001</v>
      </c>
      <c r="K91" s="59">
        <v>438712.46438000002</v>
      </c>
      <c r="L91" s="31">
        <v>43843.924479999994</v>
      </c>
      <c r="M91" s="31">
        <v>815577.45516000001</v>
      </c>
      <c r="N91" s="31">
        <v>405551.6986</v>
      </c>
      <c r="O91" s="237">
        <v>1442630.1048699999</v>
      </c>
      <c r="P91" s="31">
        <v>5163855.0317000002</v>
      </c>
      <c r="R91" s="9"/>
    </row>
    <row r="92" spans="1:18" ht="12" customHeight="1" x14ac:dyDescent="0.2">
      <c r="A92" s="9"/>
      <c r="B92" s="219"/>
      <c r="C92" s="342" t="s">
        <v>366</v>
      </c>
      <c r="D92" s="31">
        <v>-56808.029700000006</v>
      </c>
      <c r="E92" s="31">
        <v>-185597.14905000001</v>
      </c>
      <c r="F92" s="31">
        <v>-237812.08142</v>
      </c>
      <c r="G92" s="31">
        <v>595591.32540999993</v>
      </c>
      <c r="H92" s="31">
        <v>-244907.30991000001</v>
      </c>
      <c r="I92" s="59">
        <v>-202253.12002</v>
      </c>
      <c r="J92" s="31">
        <v>173419.64319999999</v>
      </c>
      <c r="K92" s="31">
        <v>-154141.10342</v>
      </c>
      <c r="L92" s="31">
        <v>-170873.18309999999</v>
      </c>
      <c r="M92" s="31">
        <v>410377.39734000002</v>
      </c>
      <c r="N92" s="31">
        <v>-141546.15892000002</v>
      </c>
      <c r="O92" s="237">
        <v>47771.140420000003</v>
      </c>
      <c r="P92" s="31">
        <v>-166778.62917000009</v>
      </c>
      <c r="R92" s="9"/>
    </row>
    <row r="93" spans="1:18" ht="12" thickBot="1" x14ac:dyDescent="0.25">
      <c r="A93" s="9"/>
      <c r="B93" s="239" t="s">
        <v>45</v>
      </c>
      <c r="C93" s="369" t="s">
        <v>120</v>
      </c>
      <c r="D93" s="351">
        <v>119790.83490999999</v>
      </c>
      <c r="E93" s="351">
        <v>-105343.23054</v>
      </c>
      <c r="F93" s="351">
        <v>-656577.26133000001</v>
      </c>
      <c r="G93" s="351">
        <v>-42218.264029999998</v>
      </c>
      <c r="H93" s="351">
        <v>-148087.76584000001</v>
      </c>
      <c r="I93" s="352">
        <v>-210111.37868999998</v>
      </c>
      <c r="J93" s="351">
        <v>-54312.988069999999</v>
      </c>
      <c r="K93" s="351">
        <v>-302793.56624999997</v>
      </c>
      <c r="L93" s="351">
        <v>-907810.44247999997</v>
      </c>
      <c r="M93" s="351">
        <v>-94753.090819999998</v>
      </c>
      <c r="N93" s="351">
        <v>-435996.51233</v>
      </c>
      <c r="O93" s="353">
        <v>-479804.90933999995</v>
      </c>
      <c r="P93" s="351">
        <v>-3318018.5748099992</v>
      </c>
      <c r="R93" s="9"/>
    </row>
    <row r="94" spans="1:18" ht="12" thickBot="1" x14ac:dyDescent="0.25">
      <c r="A94" s="9"/>
      <c r="B94" s="244"/>
      <c r="C94" s="244"/>
      <c r="D94" s="354"/>
      <c r="E94" s="354"/>
      <c r="F94" s="354"/>
      <c r="G94" s="354"/>
      <c r="H94" s="354"/>
      <c r="I94" s="355"/>
      <c r="J94" s="354"/>
      <c r="K94" s="355"/>
      <c r="L94" s="354"/>
      <c r="M94" s="354"/>
      <c r="N94" s="354"/>
      <c r="O94" s="354"/>
      <c r="P94" s="354"/>
      <c r="R94" s="9"/>
    </row>
    <row r="95" spans="1:18" s="5" customFormat="1" x14ac:dyDescent="0.2">
      <c r="A95" s="75"/>
      <c r="B95" s="249" t="s">
        <v>15</v>
      </c>
      <c r="C95" s="255" t="s">
        <v>46</v>
      </c>
      <c r="D95" s="276">
        <v>-279009.41345999995</v>
      </c>
      <c r="E95" s="276">
        <v>1942169.2313599999</v>
      </c>
      <c r="F95" s="276">
        <v>1331950.1094000002</v>
      </c>
      <c r="G95" s="276">
        <v>2002639.7863399999</v>
      </c>
      <c r="H95" s="276">
        <v>1474980.94258</v>
      </c>
      <c r="I95" s="277">
        <v>2001687.1053699998</v>
      </c>
      <c r="J95" s="276">
        <v>1644748.1650799999</v>
      </c>
      <c r="K95" s="277">
        <v>1254422.4166400002</v>
      </c>
      <c r="L95" s="276">
        <v>2598433.0688800002</v>
      </c>
      <c r="M95" s="276">
        <v>2478334.0149000003</v>
      </c>
      <c r="N95" s="276">
        <v>2495055.7602399997</v>
      </c>
      <c r="O95" s="278">
        <v>5395744.5245899996</v>
      </c>
      <c r="P95" s="276">
        <v>24341155.711920001</v>
      </c>
      <c r="Q95" s="1"/>
      <c r="R95" s="75"/>
    </row>
    <row r="96" spans="1:18" ht="12" customHeight="1" x14ac:dyDescent="0.2">
      <c r="A96" s="9"/>
      <c r="B96" s="219" t="s">
        <v>47</v>
      </c>
      <c r="C96" s="254" t="s">
        <v>121</v>
      </c>
      <c r="D96" s="105">
        <v>-225120.55677000002</v>
      </c>
      <c r="E96" s="105">
        <v>766985.52215999993</v>
      </c>
      <c r="F96" s="105">
        <v>-9661.4018000000015</v>
      </c>
      <c r="G96" s="105">
        <v>435996.12825000001</v>
      </c>
      <c r="H96" s="105">
        <v>115339.86631999999</v>
      </c>
      <c r="I96" s="106">
        <v>408533.01919000002</v>
      </c>
      <c r="J96" s="105">
        <v>126248.01645000001</v>
      </c>
      <c r="K96" s="105">
        <v>130963.50186</v>
      </c>
      <c r="L96" s="105">
        <v>933790.62566000002</v>
      </c>
      <c r="M96" s="105">
        <v>995858.94840999995</v>
      </c>
      <c r="N96" s="105">
        <v>1192837.55498</v>
      </c>
      <c r="O96" s="238">
        <v>2497384.0226599998</v>
      </c>
      <c r="P96" s="105">
        <v>7369155.2473700009</v>
      </c>
      <c r="R96" s="9"/>
    </row>
    <row r="97" spans="1:18" ht="12" customHeight="1" x14ac:dyDescent="0.2">
      <c r="A97" s="9"/>
      <c r="B97" s="219" t="s">
        <v>216</v>
      </c>
      <c r="C97" s="229" t="s">
        <v>122</v>
      </c>
      <c r="D97" s="31">
        <v>-285.72427000000005</v>
      </c>
      <c r="E97" s="31">
        <v>223485.18900000001</v>
      </c>
      <c r="F97" s="31">
        <v>190070.76152</v>
      </c>
      <c r="G97" s="31">
        <v>191401.05152000001</v>
      </c>
      <c r="H97" s="31">
        <v>133820.94179000001</v>
      </c>
      <c r="I97" s="59">
        <v>120893.06603</v>
      </c>
      <c r="J97" s="31">
        <v>97037.228650000005</v>
      </c>
      <c r="K97" s="59">
        <v>102311.02966</v>
      </c>
      <c r="L97" s="31">
        <v>92871.780050000001</v>
      </c>
      <c r="M97" s="31">
        <v>95382.99212000001</v>
      </c>
      <c r="N97" s="31">
        <v>153860.91161000001</v>
      </c>
      <c r="O97" s="237">
        <v>387385.21786000003</v>
      </c>
      <c r="P97" s="31">
        <v>1788234.4455400002</v>
      </c>
      <c r="R97" s="9"/>
    </row>
    <row r="98" spans="1:18" ht="12" customHeight="1" x14ac:dyDescent="0.2">
      <c r="A98" s="9"/>
      <c r="B98" s="219" t="s">
        <v>217</v>
      </c>
      <c r="C98" s="229" t="s">
        <v>123</v>
      </c>
      <c r="D98" s="31">
        <v>-208731.16513000001</v>
      </c>
      <c r="E98" s="31">
        <v>415652.49437000003</v>
      </c>
      <c r="F98" s="31">
        <v>-200277.77016999997</v>
      </c>
      <c r="G98" s="31">
        <v>-87431.238370000006</v>
      </c>
      <c r="H98" s="31">
        <v>-127815.56097000001</v>
      </c>
      <c r="I98" s="59">
        <v>-54192.250169999999</v>
      </c>
      <c r="J98" s="31">
        <v>-59130.071960000001</v>
      </c>
      <c r="K98" s="59">
        <v>-143590.15039</v>
      </c>
      <c r="L98" s="31">
        <v>846833.22432000004</v>
      </c>
      <c r="M98" s="31">
        <v>837771.12536000006</v>
      </c>
      <c r="N98" s="31">
        <v>594977.17388999998</v>
      </c>
      <c r="O98" s="237">
        <v>1872111.1241299999</v>
      </c>
      <c r="P98" s="31">
        <v>3686176.9349100003</v>
      </c>
      <c r="R98" s="9"/>
    </row>
    <row r="99" spans="1:18" ht="12" customHeight="1" x14ac:dyDescent="0.2">
      <c r="A99" s="9"/>
      <c r="B99" s="392" t="s">
        <v>392</v>
      </c>
      <c r="C99" s="343" t="s">
        <v>393</v>
      </c>
      <c r="D99" s="393" t="s">
        <v>394</v>
      </c>
      <c r="E99" s="393" t="s">
        <v>394</v>
      </c>
      <c r="F99" s="393" t="s">
        <v>394</v>
      </c>
      <c r="G99" s="393" t="s">
        <v>394</v>
      </c>
      <c r="H99" s="393" t="s">
        <v>394</v>
      </c>
      <c r="I99" s="59">
        <v>123418.268</v>
      </c>
      <c r="J99" s="31">
        <v>0</v>
      </c>
      <c r="K99" s="59">
        <v>-7626.0829999999996</v>
      </c>
      <c r="L99" s="31">
        <v>-4060.2930000000001</v>
      </c>
      <c r="M99" s="31">
        <v>12497.879000000001</v>
      </c>
      <c r="N99" s="31">
        <v>991.95699999999999</v>
      </c>
      <c r="O99" s="237">
        <v>313.11200000000002</v>
      </c>
      <c r="P99" s="31">
        <v>125534.83999999998</v>
      </c>
      <c r="R99" s="9"/>
    </row>
    <row r="100" spans="1:18" ht="12" customHeight="1" x14ac:dyDescent="0.2">
      <c r="A100" s="9"/>
      <c r="B100" s="219" t="s">
        <v>218</v>
      </c>
      <c r="C100" s="254" t="s">
        <v>124</v>
      </c>
      <c r="D100" s="105">
        <v>-16103.667369999999</v>
      </c>
      <c r="E100" s="105">
        <v>127847.83879000001</v>
      </c>
      <c r="F100" s="105">
        <v>545.60685000000001</v>
      </c>
      <c r="G100" s="105">
        <v>332026.31510000001</v>
      </c>
      <c r="H100" s="105">
        <v>109334.4855</v>
      </c>
      <c r="I100" s="106">
        <v>218413.93533000001</v>
      </c>
      <c r="J100" s="105">
        <v>88340.859760000007</v>
      </c>
      <c r="K100" s="105">
        <v>179868.70559</v>
      </c>
      <c r="L100" s="105">
        <v>-1854.0857100000001</v>
      </c>
      <c r="M100" s="105">
        <v>50206.951930000003</v>
      </c>
      <c r="N100" s="105">
        <v>443007.51247999998</v>
      </c>
      <c r="O100" s="238">
        <v>237574.56867000001</v>
      </c>
      <c r="P100" s="105">
        <v>1769209.0269200001</v>
      </c>
      <c r="R100" s="9"/>
    </row>
    <row r="101" spans="1:18" ht="12" customHeight="1" x14ac:dyDescent="0.2">
      <c r="A101" s="9"/>
      <c r="B101" s="219" t="s">
        <v>48</v>
      </c>
      <c r="C101" s="254" t="s">
        <v>125</v>
      </c>
      <c r="D101" s="105">
        <v>-53269.524969999999</v>
      </c>
      <c r="E101" s="105">
        <v>607306.36819999991</v>
      </c>
      <c r="F101" s="105">
        <v>777833.35720000009</v>
      </c>
      <c r="G101" s="105">
        <v>939348.82100999996</v>
      </c>
      <c r="H101" s="105">
        <v>738661.42972999997</v>
      </c>
      <c r="I101" s="106">
        <v>892626.01501999993</v>
      </c>
      <c r="J101" s="105">
        <v>845804.85482000001</v>
      </c>
      <c r="K101" s="106">
        <v>522368.19277999998</v>
      </c>
      <c r="L101" s="105">
        <v>971458.03398000007</v>
      </c>
      <c r="M101" s="105">
        <v>852748.38349000004</v>
      </c>
      <c r="N101" s="105">
        <v>683436.86801999994</v>
      </c>
      <c r="O101" s="238">
        <v>1673788.2665300001</v>
      </c>
      <c r="P101" s="105">
        <v>9452111.0658099987</v>
      </c>
      <c r="R101" s="9"/>
    </row>
    <row r="102" spans="1:18" ht="12" customHeight="1" thickBot="1" x14ac:dyDescent="0.25">
      <c r="A102" s="9"/>
      <c r="B102" s="239" t="s">
        <v>49</v>
      </c>
      <c r="C102" s="251" t="s">
        <v>126</v>
      </c>
      <c r="D102" s="351">
        <v>-619.33172000000002</v>
      </c>
      <c r="E102" s="351">
        <v>567877.34100000001</v>
      </c>
      <c r="F102" s="351">
        <v>563778.15399999998</v>
      </c>
      <c r="G102" s="351">
        <v>627294.83708000008</v>
      </c>
      <c r="H102" s="351">
        <v>620979.64653000003</v>
      </c>
      <c r="I102" s="352">
        <v>700528.07115999993</v>
      </c>
      <c r="J102" s="351">
        <v>672695.29380999994</v>
      </c>
      <c r="K102" s="352">
        <v>601090.72199999995</v>
      </c>
      <c r="L102" s="351">
        <v>693184.40924000007</v>
      </c>
      <c r="M102" s="351">
        <v>629726.68299999996</v>
      </c>
      <c r="N102" s="351">
        <v>618781.33724000002</v>
      </c>
      <c r="O102" s="353">
        <v>1224572.2354000001</v>
      </c>
      <c r="P102" s="351">
        <v>7519889.398740001</v>
      </c>
      <c r="R102" s="9"/>
    </row>
    <row r="103" spans="1:18" ht="12" thickBot="1" x14ac:dyDescent="0.25">
      <c r="A103" s="9"/>
      <c r="B103" s="244"/>
      <c r="C103" s="252"/>
      <c r="D103" s="349"/>
      <c r="E103" s="349"/>
      <c r="F103" s="349"/>
      <c r="G103" s="349"/>
      <c r="H103" s="349"/>
      <c r="I103" s="350"/>
      <c r="J103" s="349"/>
      <c r="K103" s="349"/>
      <c r="L103" s="349"/>
      <c r="M103" s="349"/>
      <c r="N103" s="349"/>
      <c r="O103" s="349"/>
      <c r="P103" s="349"/>
      <c r="R103" s="9"/>
    </row>
    <row r="104" spans="1:18" s="5" customFormat="1" x14ac:dyDescent="0.2">
      <c r="A104" s="75"/>
      <c r="B104" s="249" t="s">
        <v>16</v>
      </c>
      <c r="C104" s="255" t="s">
        <v>50</v>
      </c>
      <c r="D104" s="276">
        <v>891985.06975999998</v>
      </c>
      <c r="E104" s="276">
        <v>1985986.03253</v>
      </c>
      <c r="F104" s="276">
        <v>1884878.8114400001</v>
      </c>
      <c r="G104" s="276">
        <v>2156560.2153099999</v>
      </c>
      <c r="H104" s="276">
        <v>1933821.5830399999</v>
      </c>
      <c r="I104" s="277">
        <v>1982373.8551700001</v>
      </c>
      <c r="J104" s="276">
        <v>2138184.8705599997</v>
      </c>
      <c r="K104" s="277">
        <v>1611744.23398</v>
      </c>
      <c r="L104" s="276">
        <v>1986403.42591</v>
      </c>
      <c r="M104" s="276">
        <v>1786680.5935999998</v>
      </c>
      <c r="N104" s="276">
        <v>1810619.64432</v>
      </c>
      <c r="O104" s="278">
        <v>2857633.2853699997</v>
      </c>
      <c r="P104" s="276">
        <v>23026871.620990001</v>
      </c>
      <c r="Q104" s="1"/>
      <c r="R104" s="75"/>
    </row>
    <row r="105" spans="1:18" ht="12" customHeight="1" x14ac:dyDescent="0.2">
      <c r="A105" s="9"/>
      <c r="B105" s="219" t="s">
        <v>219</v>
      </c>
      <c r="C105" s="229" t="s">
        <v>375</v>
      </c>
      <c r="D105" s="31">
        <v>856948.64452999993</v>
      </c>
      <c r="E105" s="31">
        <v>846413.65064999997</v>
      </c>
      <c r="F105" s="31">
        <v>963529.09883999999</v>
      </c>
      <c r="G105" s="31">
        <v>881351.90402000002</v>
      </c>
      <c r="H105" s="31">
        <v>893938.68325999996</v>
      </c>
      <c r="I105" s="59">
        <v>891176.64548000006</v>
      </c>
      <c r="J105" s="31">
        <v>828332.07645000005</v>
      </c>
      <c r="K105" s="59">
        <v>827791.97577999998</v>
      </c>
      <c r="L105" s="31">
        <v>916792.06179999991</v>
      </c>
      <c r="M105" s="31">
        <v>805095.3823099999</v>
      </c>
      <c r="N105" s="31">
        <v>832274.79798999999</v>
      </c>
      <c r="O105" s="237">
        <v>859611.00638000004</v>
      </c>
      <c r="P105" s="31">
        <v>10403255.92749</v>
      </c>
      <c r="R105" s="9"/>
    </row>
    <row r="106" spans="1:18" ht="12" customHeight="1" x14ac:dyDescent="0.2">
      <c r="A106" s="9"/>
      <c r="B106" s="219" t="s">
        <v>220</v>
      </c>
      <c r="C106" s="254" t="s">
        <v>376</v>
      </c>
      <c r="D106" s="105">
        <v>1837.617</v>
      </c>
      <c r="E106" s="105">
        <v>-6431.5957699999999</v>
      </c>
      <c r="F106" s="105">
        <v>-10825.426390000001</v>
      </c>
      <c r="G106" s="105">
        <v>-4112.9636399999999</v>
      </c>
      <c r="H106" s="105">
        <v>-41213.906020000002</v>
      </c>
      <c r="I106" s="106">
        <v>-18973.995760000002</v>
      </c>
      <c r="J106" s="105">
        <v>-3476.4707799999996</v>
      </c>
      <c r="K106" s="105">
        <v>-14771.35909</v>
      </c>
      <c r="L106" s="105">
        <v>22717.767510000001</v>
      </c>
      <c r="M106" s="105">
        <v>-4218.1504500000001</v>
      </c>
      <c r="N106" s="105">
        <v>19929.935940000003</v>
      </c>
      <c r="O106" s="238">
        <v>3119.4703599999975</v>
      </c>
      <c r="P106" s="105">
        <v>-56419.077090000006</v>
      </c>
      <c r="R106" s="9"/>
    </row>
    <row r="107" spans="1:18" ht="12" customHeight="1" x14ac:dyDescent="0.2">
      <c r="A107" s="9"/>
      <c r="B107" s="219" t="s">
        <v>222</v>
      </c>
      <c r="C107" s="229" t="s">
        <v>128</v>
      </c>
      <c r="D107" s="31">
        <v>-35375.881999999998</v>
      </c>
      <c r="E107" s="31">
        <v>877699.26800000004</v>
      </c>
      <c r="F107" s="31">
        <v>780975.18361000007</v>
      </c>
      <c r="G107" s="31">
        <v>1117082.9750000001</v>
      </c>
      <c r="H107" s="31">
        <v>882741.57334</v>
      </c>
      <c r="I107" s="59">
        <v>970798.75100000005</v>
      </c>
      <c r="J107" s="31">
        <v>1172904.4263599999</v>
      </c>
      <c r="K107" s="59">
        <v>648346.30099999998</v>
      </c>
      <c r="L107" s="31">
        <v>891450.22479999997</v>
      </c>
      <c r="M107" s="31">
        <v>855048.34</v>
      </c>
      <c r="N107" s="31">
        <v>808975.58465999993</v>
      </c>
      <c r="O107" s="237">
        <v>1767867.0160000001</v>
      </c>
      <c r="P107" s="31">
        <v>10738513.761770001</v>
      </c>
      <c r="R107" s="9"/>
    </row>
    <row r="108" spans="1:18" ht="12" customHeight="1" x14ac:dyDescent="0.2">
      <c r="A108" s="9"/>
      <c r="B108" s="219" t="s">
        <v>223</v>
      </c>
      <c r="C108" s="254" t="s">
        <v>224</v>
      </c>
      <c r="D108" s="105">
        <v>21882.367399999999</v>
      </c>
      <c r="E108" s="105">
        <v>-47574.316509999997</v>
      </c>
      <c r="F108" s="105">
        <v>-794.05802000000006</v>
      </c>
      <c r="G108" s="105">
        <v>-1070.67353</v>
      </c>
      <c r="H108" s="105">
        <v>51370.214509999998</v>
      </c>
      <c r="I108" s="106">
        <v>-135.255</v>
      </c>
      <c r="J108" s="105">
        <v>661.63775999999996</v>
      </c>
      <c r="K108" s="106">
        <v>-7816.8290299999999</v>
      </c>
      <c r="L108" s="105">
        <v>-8882.8127100000002</v>
      </c>
      <c r="M108" s="105">
        <v>-1565.528</v>
      </c>
      <c r="N108" s="105">
        <v>-30111.486410000001</v>
      </c>
      <c r="O108" s="238">
        <v>916.70389999999998</v>
      </c>
      <c r="P108" s="105">
        <v>-23120.035640000002</v>
      </c>
      <c r="R108" s="9"/>
    </row>
    <row r="109" spans="1:18" ht="12" customHeight="1" x14ac:dyDescent="0.2">
      <c r="A109" s="9"/>
      <c r="B109" s="219" t="s">
        <v>51</v>
      </c>
      <c r="C109" s="254" t="s">
        <v>129</v>
      </c>
      <c r="D109" s="105">
        <v>-18.91</v>
      </c>
      <c r="E109" s="105">
        <v>291596.58600000001</v>
      </c>
      <c r="F109" s="105">
        <v>81766.111999999994</v>
      </c>
      <c r="G109" s="105">
        <v>112675.535</v>
      </c>
      <c r="H109" s="105">
        <v>107358.361</v>
      </c>
      <c r="I109" s="106">
        <v>91934.206000000006</v>
      </c>
      <c r="J109" s="105">
        <v>115057.352</v>
      </c>
      <c r="K109" s="105">
        <v>112997.507</v>
      </c>
      <c r="L109" s="105">
        <v>98989.093739999997</v>
      </c>
      <c r="M109" s="105">
        <v>92151.096000000005</v>
      </c>
      <c r="N109" s="105">
        <v>113008.09584000001</v>
      </c>
      <c r="O109" s="238">
        <v>186991.94611000002</v>
      </c>
      <c r="P109" s="105">
        <v>1404506.9806900001</v>
      </c>
      <c r="R109" s="9"/>
    </row>
    <row r="110" spans="1:18" ht="12" customHeight="1" thickBot="1" x14ac:dyDescent="0.25">
      <c r="A110" s="9"/>
      <c r="B110" s="239" t="s">
        <v>52</v>
      </c>
      <c r="C110" s="251" t="s">
        <v>130</v>
      </c>
      <c r="D110" s="351">
        <v>46711.232830000001</v>
      </c>
      <c r="E110" s="351">
        <v>24282.440160000002</v>
      </c>
      <c r="F110" s="351">
        <v>70227.901400000002</v>
      </c>
      <c r="G110" s="351">
        <v>50633.438459999998</v>
      </c>
      <c r="H110" s="351">
        <v>39626.656950000004</v>
      </c>
      <c r="I110" s="352">
        <v>47573.503450000004</v>
      </c>
      <c r="J110" s="351">
        <v>24705.848770000001</v>
      </c>
      <c r="K110" s="352">
        <v>45196.638319999998</v>
      </c>
      <c r="L110" s="351">
        <v>65337.090770000003</v>
      </c>
      <c r="M110" s="351">
        <v>40169.453740000004</v>
      </c>
      <c r="N110" s="351">
        <v>66542.7163</v>
      </c>
      <c r="O110" s="353">
        <v>39127.142620000006</v>
      </c>
      <c r="P110" s="351">
        <v>560134.06377000012</v>
      </c>
      <c r="R110" s="9"/>
    </row>
    <row r="111" spans="1:18" ht="12" thickBot="1" x14ac:dyDescent="0.25">
      <c r="A111" s="9"/>
      <c r="B111" s="244"/>
      <c r="C111" s="252"/>
      <c r="D111" s="349"/>
      <c r="E111" s="349"/>
      <c r="F111" s="349"/>
      <c r="G111" s="349"/>
      <c r="H111" s="349"/>
      <c r="I111" s="350"/>
      <c r="J111" s="349"/>
      <c r="K111" s="350"/>
      <c r="L111" s="349"/>
      <c r="M111" s="349"/>
      <c r="N111" s="349"/>
      <c r="O111" s="349"/>
      <c r="P111" s="349"/>
      <c r="R111" s="9"/>
    </row>
    <row r="112" spans="1:18" s="5" customFormat="1" x14ac:dyDescent="0.2">
      <c r="A112" s="75"/>
      <c r="B112" s="249" t="s">
        <v>53</v>
      </c>
      <c r="C112" s="255" t="s">
        <v>131</v>
      </c>
      <c r="D112" s="276">
        <v>21156.32301</v>
      </c>
      <c r="E112" s="276">
        <v>460003.55677999998</v>
      </c>
      <c r="F112" s="276">
        <v>435754.80319000001</v>
      </c>
      <c r="G112" s="276">
        <v>954333.51734999998</v>
      </c>
      <c r="H112" s="276">
        <v>392285.63714000001</v>
      </c>
      <c r="I112" s="277">
        <v>527790.69018999999</v>
      </c>
      <c r="J112" s="276">
        <v>886773.84778999991</v>
      </c>
      <c r="K112" s="276">
        <v>382408.61979999999</v>
      </c>
      <c r="L112" s="276">
        <v>504095.98997000005</v>
      </c>
      <c r="M112" s="276">
        <v>752380.77098000003</v>
      </c>
      <c r="N112" s="276">
        <v>421562.69176000002</v>
      </c>
      <c r="O112" s="278">
        <v>1358921.99498</v>
      </c>
      <c r="P112" s="276">
        <v>7097468.4429400004</v>
      </c>
      <c r="Q112" s="1"/>
      <c r="R112" s="75"/>
    </row>
    <row r="113" spans="1:18" ht="12" customHeight="1" x14ac:dyDescent="0.2">
      <c r="A113" s="9"/>
      <c r="B113" s="219" t="s">
        <v>225</v>
      </c>
      <c r="C113" s="229" t="s">
        <v>132</v>
      </c>
      <c r="D113" s="31">
        <v>-2403.62174</v>
      </c>
      <c r="E113" s="31">
        <v>272081.75935999997</v>
      </c>
      <c r="F113" s="31">
        <v>238153.17650999999</v>
      </c>
      <c r="G113" s="31">
        <v>320264.46282999997</v>
      </c>
      <c r="H113" s="31">
        <v>250682.0128</v>
      </c>
      <c r="I113" s="59">
        <v>279593.25058999995</v>
      </c>
      <c r="J113" s="31">
        <v>244341.17946000001</v>
      </c>
      <c r="K113" s="59">
        <v>235547.33773</v>
      </c>
      <c r="L113" s="31">
        <v>256107.94049000001</v>
      </c>
      <c r="M113" s="31">
        <v>244474.31349</v>
      </c>
      <c r="N113" s="31">
        <v>306453.58332000003</v>
      </c>
      <c r="O113" s="237">
        <v>530045.37006999995</v>
      </c>
      <c r="P113" s="31">
        <v>3175340.7649100004</v>
      </c>
      <c r="R113" s="9"/>
    </row>
    <row r="114" spans="1:18" ht="12" customHeight="1" x14ac:dyDescent="0.2">
      <c r="A114" s="9"/>
      <c r="B114" s="219" t="s">
        <v>190</v>
      </c>
      <c r="C114" s="229" t="s">
        <v>189</v>
      </c>
      <c r="D114" s="31">
        <v>-96.606169999999992</v>
      </c>
      <c r="E114" s="31">
        <v>14091.048859999999</v>
      </c>
      <c r="F114" s="31">
        <v>13694.519039999999</v>
      </c>
      <c r="G114" s="31">
        <v>15821.633820000001</v>
      </c>
      <c r="H114" s="31">
        <v>13069.34474</v>
      </c>
      <c r="I114" s="59">
        <v>13492.81762</v>
      </c>
      <c r="J114" s="31">
        <v>10579.75992</v>
      </c>
      <c r="K114" s="59">
        <v>10968.379489999999</v>
      </c>
      <c r="L114" s="31">
        <v>11104.43066</v>
      </c>
      <c r="M114" s="31">
        <v>11141.261859999999</v>
      </c>
      <c r="N114" s="31">
        <v>13431.399230000001</v>
      </c>
      <c r="O114" s="237">
        <v>28766.995620000002</v>
      </c>
      <c r="P114" s="31">
        <v>156064.98468999998</v>
      </c>
      <c r="R114" s="9"/>
    </row>
    <row r="115" spans="1:18" ht="12" customHeight="1" x14ac:dyDescent="0.2">
      <c r="A115" s="9"/>
      <c r="B115" s="219" t="s">
        <v>54</v>
      </c>
      <c r="C115" s="229" t="s">
        <v>133</v>
      </c>
      <c r="D115" s="31">
        <v>-288.14107999999999</v>
      </c>
      <c r="E115" s="31">
        <v>3706.6291499999998</v>
      </c>
      <c r="F115" s="31">
        <v>3307.2763999999997</v>
      </c>
      <c r="G115" s="31">
        <v>3312.3800499999998</v>
      </c>
      <c r="H115" s="31">
        <v>2452.3542000000002</v>
      </c>
      <c r="I115" s="59">
        <v>2221.9359100000001</v>
      </c>
      <c r="J115" s="31">
        <v>1576.2991000000002</v>
      </c>
      <c r="K115" s="31">
        <v>1254.26306</v>
      </c>
      <c r="L115" s="31">
        <v>2050.1293300000002</v>
      </c>
      <c r="M115" s="31">
        <v>1667.2776999999999</v>
      </c>
      <c r="N115" s="31">
        <v>2029.27937</v>
      </c>
      <c r="O115" s="237">
        <v>6723.6377599999996</v>
      </c>
      <c r="P115" s="31">
        <v>30013.320950000001</v>
      </c>
      <c r="R115" s="9"/>
    </row>
    <row r="116" spans="1:18" ht="12" customHeight="1" x14ac:dyDescent="0.2">
      <c r="A116" s="9"/>
      <c r="B116" s="219" t="s">
        <v>226</v>
      </c>
      <c r="C116" s="229" t="s">
        <v>176</v>
      </c>
      <c r="D116" s="31">
        <v>2464.9504299999994</v>
      </c>
      <c r="E116" s="31">
        <v>51183.001760000006</v>
      </c>
      <c r="F116" s="31">
        <v>54488.044850000006</v>
      </c>
      <c r="G116" s="31">
        <v>59575.351520000004</v>
      </c>
      <c r="H116" s="31">
        <v>50218.192949999997</v>
      </c>
      <c r="I116" s="59">
        <v>66104.204989999998</v>
      </c>
      <c r="J116" s="31">
        <v>69280.003450000004</v>
      </c>
      <c r="K116" s="59">
        <v>54831.515630000002</v>
      </c>
      <c r="L116" s="31">
        <v>62901.977030000002</v>
      </c>
      <c r="M116" s="31">
        <v>55069.5867</v>
      </c>
      <c r="N116" s="31">
        <v>54139.397019999997</v>
      </c>
      <c r="O116" s="237">
        <v>130459.45095</v>
      </c>
      <c r="P116" s="31">
        <v>710715.67728000006</v>
      </c>
      <c r="R116" s="9"/>
    </row>
    <row r="117" spans="1:18" ht="12" customHeight="1" x14ac:dyDescent="0.2">
      <c r="A117" s="9"/>
      <c r="B117" s="219" t="s">
        <v>227</v>
      </c>
      <c r="C117" s="229" t="s">
        <v>134</v>
      </c>
      <c r="D117" s="31">
        <v>-53.188000000000002</v>
      </c>
      <c r="E117" s="31">
        <v>3159.2089999999998</v>
      </c>
      <c r="F117" s="31">
        <v>3440.828</v>
      </c>
      <c r="G117" s="31">
        <v>4963.4769999999999</v>
      </c>
      <c r="H117" s="31">
        <v>3823.933</v>
      </c>
      <c r="I117" s="59">
        <v>10189.722</v>
      </c>
      <c r="J117" s="31">
        <v>7205.8109999999997</v>
      </c>
      <c r="K117" s="59">
        <v>3257.2890000000002</v>
      </c>
      <c r="L117" s="31">
        <v>5458.7</v>
      </c>
      <c r="M117" s="31">
        <v>9557.2330000000002</v>
      </c>
      <c r="N117" s="31">
        <v>8771.4269999999997</v>
      </c>
      <c r="O117" s="237">
        <v>18899.226999999999</v>
      </c>
      <c r="P117" s="31">
        <v>78673.667999999991</v>
      </c>
      <c r="R117" s="9"/>
    </row>
    <row r="118" spans="1:18" ht="12" customHeight="1" x14ac:dyDescent="0.2">
      <c r="A118" s="9"/>
      <c r="B118" s="219" t="s">
        <v>55</v>
      </c>
      <c r="C118" s="229" t="s">
        <v>135</v>
      </c>
      <c r="D118" s="31">
        <v>0</v>
      </c>
      <c r="E118" s="31">
        <v>56.101999999999997</v>
      </c>
      <c r="F118" s="31">
        <v>4.7190000000000003</v>
      </c>
      <c r="G118" s="31">
        <v>7.36</v>
      </c>
      <c r="H118" s="31">
        <v>55.722000000000001</v>
      </c>
      <c r="I118" s="59">
        <v>12.773999999999999</v>
      </c>
      <c r="J118" s="31">
        <v>2.782</v>
      </c>
      <c r="K118" s="31">
        <v>57.045999999999999</v>
      </c>
      <c r="L118" s="31">
        <v>7.7930000000000001</v>
      </c>
      <c r="M118" s="31">
        <v>2.984</v>
      </c>
      <c r="N118" s="31">
        <v>56.222000000000001</v>
      </c>
      <c r="O118" s="237">
        <v>-355.09800000000001</v>
      </c>
      <c r="P118" s="31">
        <v>-91.593999999999994</v>
      </c>
      <c r="R118" s="9"/>
    </row>
    <row r="119" spans="1:18" ht="12" customHeight="1" x14ac:dyDescent="0.2">
      <c r="A119" s="9"/>
      <c r="B119" s="219" t="s">
        <v>56</v>
      </c>
      <c r="C119" s="229" t="s">
        <v>136</v>
      </c>
      <c r="D119" s="31">
        <v>169.60489999999999</v>
      </c>
      <c r="E119" s="31">
        <v>133576.37638</v>
      </c>
      <c r="F119" s="31">
        <v>51256.597000000002</v>
      </c>
      <c r="G119" s="31">
        <v>166634.85699999999</v>
      </c>
      <c r="H119" s="31">
        <v>27400.241000000002</v>
      </c>
      <c r="I119" s="59">
        <v>91492.948000000004</v>
      </c>
      <c r="J119" s="31">
        <v>43357.013789999997</v>
      </c>
      <c r="K119" s="59">
        <v>41568.504000000001</v>
      </c>
      <c r="L119" s="31">
        <v>67283.029219999997</v>
      </c>
      <c r="M119" s="31">
        <v>43173.31</v>
      </c>
      <c r="N119" s="31">
        <v>30636.390459999999</v>
      </c>
      <c r="O119" s="237">
        <v>11867.453150000001</v>
      </c>
      <c r="P119" s="31">
        <v>708416.32490000001</v>
      </c>
      <c r="R119" s="9"/>
    </row>
    <row r="120" spans="1:18" ht="12" customHeight="1" x14ac:dyDescent="0.2">
      <c r="A120" s="9"/>
      <c r="B120" s="219" t="s">
        <v>57</v>
      </c>
      <c r="C120" s="229" t="s">
        <v>137</v>
      </c>
      <c r="D120" s="31">
        <v>0</v>
      </c>
      <c r="E120" s="31">
        <v>0</v>
      </c>
      <c r="F120" s="31">
        <v>0</v>
      </c>
      <c r="G120" s="31">
        <v>30029.345000000001</v>
      </c>
      <c r="H120" s="31">
        <v>0</v>
      </c>
      <c r="I120" s="59">
        <v>-1383.0909999999999</v>
      </c>
      <c r="J120" s="31">
        <v>52678.055</v>
      </c>
      <c r="K120" s="59">
        <v>0</v>
      </c>
      <c r="L120" s="31">
        <v>0</v>
      </c>
      <c r="M120" s="31">
        <v>66932.365999999995</v>
      </c>
      <c r="N120" s="31">
        <v>0</v>
      </c>
      <c r="O120" s="237">
        <v>40449.213000000003</v>
      </c>
      <c r="P120" s="31">
        <v>188705.88799999998</v>
      </c>
      <c r="R120" s="9"/>
    </row>
    <row r="121" spans="1:18" ht="12" customHeight="1" x14ac:dyDescent="0.2">
      <c r="A121" s="9"/>
      <c r="B121" s="219" t="s">
        <v>58</v>
      </c>
      <c r="C121" s="341" t="s">
        <v>138</v>
      </c>
      <c r="D121" s="63">
        <v>-140.422</v>
      </c>
      <c r="E121" s="31">
        <v>-115.71899999999999</v>
      </c>
      <c r="F121" s="31">
        <v>-301.34399999999999</v>
      </c>
      <c r="G121" s="31">
        <v>44568.758999999998</v>
      </c>
      <c r="H121" s="31">
        <v>185.63674</v>
      </c>
      <c r="I121" s="59">
        <v>1695.979</v>
      </c>
      <c r="J121" s="31">
        <v>45758.808979999994</v>
      </c>
      <c r="K121" s="31">
        <v>231.34200000000001</v>
      </c>
      <c r="L121" s="31">
        <v>1006.6082200000001</v>
      </c>
      <c r="M121" s="31">
        <v>44604.201999999997</v>
      </c>
      <c r="N121" s="31">
        <v>484.81510999999995</v>
      </c>
      <c r="O121" s="237">
        <v>49558.81007</v>
      </c>
      <c r="P121" s="31">
        <v>187537.47611999998</v>
      </c>
      <c r="R121" s="9"/>
    </row>
    <row r="122" spans="1:18" ht="12" customHeight="1" x14ac:dyDescent="0.2">
      <c r="A122" s="9"/>
      <c r="B122" s="219" t="s">
        <v>397</v>
      </c>
      <c r="C122" s="229" t="s">
        <v>139</v>
      </c>
      <c r="D122" s="31">
        <v>13340.86541</v>
      </c>
      <c r="E122" s="31">
        <v>-34.951000000000001</v>
      </c>
      <c r="F122" s="31">
        <v>23.241</v>
      </c>
      <c r="G122" s="31">
        <v>59634.792999999998</v>
      </c>
      <c r="H122" s="31">
        <v>190.02864000000002</v>
      </c>
      <c r="I122" s="59">
        <v>531.50099999999998</v>
      </c>
      <c r="J122" s="31">
        <v>39812.870000000003</v>
      </c>
      <c r="K122" s="59">
        <v>155.042</v>
      </c>
      <c r="L122" s="31">
        <v>591.44500000000005</v>
      </c>
      <c r="M122" s="31">
        <v>41426.273999999998</v>
      </c>
      <c r="N122" s="31">
        <v>6835.0033000000003</v>
      </c>
      <c r="O122" s="237">
        <v>146551.78354</v>
      </c>
      <c r="P122" s="31">
        <v>309057.89589000004</v>
      </c>
      <c r="R122" s="9"/>
    </row>
    <row r="123" spans="1:18" ht="12" customHeight="1" x14ac:dyDescent="0.2">
      <c r="A123" s="9"/>
      <c r="B123" s="219" t="s">
        <v>228</v>
      </c>
      <c r="C123" s="229" t="s">
        <v>140</v>
      </c>
      <c r="D123" s="31">
        <v>2714.8593700000001</v>
      </c>
      <c r="E123" s="31">
        <v>-19713.85973</v>
      </c>
      <c r="F123" s="31">
        <v>70359.098389999999</v>
      </c>
      <c r="G123" s="31">
        <v>245381.60512999998</v>
      </c>
      <c r="H123" s="31">
        <v>39651.274460000001</v>
      </c>
      <c r="I123" s="59">
        <v>60357.13308</v>
      </c>
      <c r="J123" s="31">
        <v>369395.23418999999</v>
      </c>
      <c r="K123" s="59">
        <v>32725.57789</v>
      </c>
      <c r="L123" s="31">
        <v>96387.881580000001</v>
      </c>
      <c r="M123" s="31">
        <v>231795.86622999999</v>
      </c>
      <c r="N123" s="31">
        <v>-2283.19407</v>
      </c>
      <c r="O123" s="237">
        <v>396131.27658000001</v>
      </c>
      <c r="P123" s="31">
        <v>1522902.7531000001</v>
      </c>
      <c r="R123" s="9"/>
    </row>
    <row r="124" spans="1:18" ht="12" customHeight="1" x14ac:dyDescent="0.2">
      <c r="A124" s="9"/>
      <c r="B124" s="219" t="s">
        <v>60</v>
      </c>
      <c r="C124" s="229" t="s">
        <v>141</v>
      </c>
      <c r="D124" s="31">
        <v>20</v>
      </c>
      <c r="E124" s="31">
        <v>-87.754999999999995</v>
      </c>
      <c r="F124" s="31">
        <v>7.694</v>
      </c>
      <c r="G124" s="31">
        <v>21.084</v>
      </c>
      <c r="H124" s="31">
        <v>13.885999999999999</v>
      </c>
      <c r="I124" s="59">
        <v>8.1579999999999995</v>
      </c>
      <c r="J124" s="31">
        <v>11.257999999999999</v>
      </c>
      <c r="K124" s="31">
        <v>57.164000000000001</v>
      </c>
      <c r="L124" s="31">
        <v>16.504000000000001</v>
      </c>
      <c r="M124" s="31">
        <v>-24.344000000000001</v>
      </c>
      <c r="N124" s="31">
        <v>30.448</v>
      </c>
      <c r="O124" s="237">
        <v>34.380000000000003</v>
      </c>
      <c r="P124" s="31">
        <v>108.477</v>
      </c>
      <c r="R124" s="9"/>
    </row>
    <row r="125" spans="1:18" ht="12" customHeight="1" x14ac:dyDescent="0.2">
      <c r="A125" s="9"/>
      <c r="B125" s="219" t="s">
        <v>229</v>
      </c>
      <c r="C125" s="229" t="s">
        <v>142</v>
      </c>
      <c r="D125" s="31">
        <v>-3.609</v>
      </c>
      <c r="E125" s="31">
        <v>1244.5730000000001</v>
      </c>
      <c r="F125" s="31">
        <v>137.053</v>
      </c>
      <c r="G125" s="31">
        <v>1369.4269999999999</v>
      </c>
      <c r="H125" s="31">
        <v>1190.86861</v>
      </c>
      <c r="I125" s="59">
        <v>1213.3620000000001</v>
      </c>
      <c r="J125" s="31">
        <v>1754.7239999999999</v>
      </c>
      <c r="K125" s="59">
        <v>939.73900000000003</v>
      </c>
      <c r="L125" s="31">
        <v>1076.2184400000001</v>
      </c>
      <c r="M125" s="31">
        <v>1169.2439999999999</v>
      </c>
      <c r="N125" s="31">
        <v>1218.3580200000001</v>
      </c>
      <c r="O125" s="237">
        <v>1968.1812400000001</v>
      </c>
      <c r="P125" s="31">
        <v>13278.13931</v>
      </c>
      <c r="R125" s="9"/>
    </row>
    <row r="126" spans="1:18" ht="12" customHeight="1" x14ac:dyDescent="0.2">
      <c r="A126" s="9"/>
      <c r="B126" s="219" t="s">
        <v>230</v>
      </c>
      <c r="C126" s="229" t="s">
        <v>143</v>
      </c>
      <c r="D126" s="31">
        <v>5431.6580000000004</v>
      </c>
      <c r="E126" s="31">
        <v>857.14200000000005</v>
      </c>
      <c r="F126" s="31">
        <v>1183.9000000000001</v>
      </c>
      <c r="G126" s="31">
        <v>2748.982</v>
      </c>
      <c r="H126" s="31">
        <v>3352.1419999999998</v>
      </c>
      <c r="I126" s="59">
        <v>2259.9949999999999</v>
      </c>
      <c r="J126" s="31">
        <v>1020.0489</v>
      </c>
      <c r="K126" s="59">
        <v>815.42</v>
      </c>
      <c r="L126" s="31">
        <v>103.333</v>
      </c>
      <c r="M126" s="31">
        <v>1391.1959999999999</v>
      </c>
      <c r="N126" s="31">
        <v>-240.43700000000001</v>
      </c>
      <c r="O126" s="237">
        <v>-2178.6859999999997</v>
      </c>
      <c r="P126" s="31">
        <v>16744.693899999998</v>
      </c>
      <c r="R126" s="9"/>
    </row>
    <row r="127" spans="1:18" ht="12" customHeight="1" thickBot="1" x14ac:dyDescent="0.25">
      <c r="A127" s="9"/>
      <c r="B127" s="33" t="s">
        <v>180</v>
      </c>
      <c r="C127" s="251" t="s">
        <v>231</v>
      </c>
      <c r="D127" s="240">
        <v>-2.7109999999999999E-2</v>
      </c>
      <c r="E127" s="240">
        <v>0</v>
      </c>
      <c r="F127" s="240">
        <v>0</v>
      </c>
      <c r="G127" s="240">
        <v>0</v>
      </c>
      <c r="H127" s="240">
        <v>0</v>
      </c>
      <c r="I127" s="241">
        <v>0</v>
      </c>
      <c r="J127" s="240">
        <v>0</v>
      </c>
      <c r="K127" s="240">
        <v>0</v>
      </c>
      <c r="L127" s="240">
        <v>0</v>
      </c>
      <c r="M127" s="240">
        <v>0</v>
      </c>
      <c r="N127" s="240">
        <v>0</v>
      </c>
      <c r="O127" s="242">
        <v>0</v>
      </c>
      <c r="P127" s="240">
        <v>-2.7109999999999999E-2</v>
      </c>
      <c r="R127" s="9"/>
    </row>
    <row r="128" spans="1:18" ht="12" thickBot="1" x14ac:dyDescent="0.25">
      <c r="A128" s="9"/>
      <c r="B128" s="239"/>
      <c r="C128" s="251"/>
      <c r="D128" s="349"/>
      <c r="E128" s="349"/>
      <c r="F128" s="349"/>
      <c r="G128" s="349"/>
      <c r="H128" s="349"/>
      <c r="I128" s="350"/>
      <c r="J128" s="349"/>
      <c r="K128" s="350"/>
      <c r="L128" s="349"/>
      <c r="M128" s="349"/>
      <c r="N128" s="349"/>
      <c r="O128" s="349"/>
      <c r="P128" s="349"/>
      <c r="R128" s="9"/>
    </row>
    <row r="129" spans="1:18" s="5" customFormat="1" x14ac:dyDescent="0.2">
      <c r="A129" s="75"/>
      <c r="B129" s="261" t="s">
        <v>61</v>
      </c>
      <c r="C129" s="262" t="s">
        <v>144</v>
      </c>
      <c r="D129" s="276">
        <v>16701.669880000001</v>
      </c>
      <c r="E129" s="276">
        <v>199256.11499999999</v>
      </c>
      <c r="F129" s="276">
        <v>235583.47099999999</v>
      </c>
      <c r="G129" s="276">
        <v>204752.872</v>
      </c>
      <c r="H129" s="276">
        <v>215869.61</v>
      </c>
      <c r="I129" s="277">
        <v>202939.223</v>
      </c>
      <c r="J129" s="276">
        <v>175725.22399999999</v>
      </c>
      <c r="K129" s="277">
        <v>193622.69099999999</v>
      </c>
      <c r="L129" s="276">
        <v>240787.40716999999</v>
      </c>
      <c r="M129" s="276">
        <v>200424.35640000002</v>
      </c>
      <c r="N129" s="276">
        <v>158732.18124999999</v>
      </c>
      <c r="O129" s="278">
        <v>432190.16778999998</v>
      </c>
      <c r="P129" s="276">
        <v>2476584.9884899994</v>
      </c>
      <c r="Q129" s="1"/>
      <c r="R129" s="75"/>
    </row>
    <row r="130" spans="1:18" ht="12" customHeight="1" x14ac:dyDescent="0.2">
      <c r="A130" s="9"/>
      <c r="B130" s="219" t="s">
        <v>232</v>
      </c>
      <c r="C130" s="229" t="s">
        <v>145</v>
      </c>
      <c r="D130" s="31">
        <v>0</v>
      </c>
      <c r="E130" s="31">
        <v>0</v>
      </c>
      <c r="F130" s="31">
        <v>0</v>
      </c>
      <c r="G130" s="31">
        <v>0</v>
      </c>
      <c r="H130" s="31">
        <v>-102.76235000000001</v>
      </c>
      <c r="I130" s="59">
        <v>0</v>
      </c>
      <c r="J130" s="31">
        <v>0</v>
      </c>
      <c r="K130" s="31">
        <v>0</v>
      </c>
      <c r="L130" s="31">
        <v>143.06098</v>
      </c>
      <c r="M130" s="31">
        <v>0</v>
      </c>
      <c r="N130" s="31">
        <v>-9.7296599999999991</v>
      </c>
      <c r="O130" s="237">
        <v>-307.33454</v>
      </c>
      <c r="P130" s="31">
        <v>-276.76557000000003</v>
      </c>
      <c r="R130" s="9"/>
    </row>
    <row r="131" spans="1:18" ht="12" customHeight="1" x14ac:dyDescent="0.2">
      <c r="A131" s="9"/>
      <c r="B131" s="219" t="s">
        <v>62</v>
      </c>
      <c r="C131" s="229" t="s">
        <v>146</v>
      </c>
      <c r="D131" s="31">
        <v>14571.198249999999</v>
      </c>
      <c r="E131" s="31">
        <v>10879.259</v>
      </c>
      <c r="F131" s="31">
        <v>55093.224000000002</v>
      </c>
      <c r="G131" s="31">
        <v>15561.728999999999</v>
      </c>
      <c r="H131" s="31">
        <v>13695.124689999999</v>
      </c>
      <c r="I131" s="59">
        <v>15711.929</v>
      </c>
      <c r="J131" s="31">
        <v>11647.026</v>
      </c>
      <c r="K131" s="59">
        <v>19949.705000000002</v>
      </c>
      <c r="L131" s="31">
        <v>43788.337380000004</v>
      </c>
      <c r="M131" s="31">
        <v>19964.263999999999</v>
      </c>
      <c r="N131" s="31">
        <v>15468.690630000001</v>
      </c>
      <c r="O131" s="237">
        <v>25189.422280000003</v>
      </c>
      <c r="P131" s="31">
        <v>261519.90923000002</v>
      </c>
      <c r="R131" s="9"/>
    </row>
    <row r="132" spans="1:18" ht="12" customHeight="1" x14ac:dyDescent="0.2">
      <c r="A132" s="9"/>
      <c r="B132" s="219" t="s">
        <v>63</v>
      </c>
      <c r="C132" s="229" t="s">
        <v>147</v>
      </c>
      <c r="D132" s="31">
        <v>0</v>
      </c>
      <c r="E132" s="31">
        <v>14473.641</v>
      </c>
      <c r="F132" s="31">
        <v>16506.672999999999</v>
      </c>
      <c r="G132" s="31">
        <v>12861.564</v>
      </c>
      <c r="H132" s="31">
        <v>17507.694</v>
      </c>
      <c r="I132" s="59">
        <v>16963.97</v>
      </c>
      <c r="J132" s="31">
        <v>16478.454000000002</v>
      </c>
      <c r="K132" s="59">
        <v>18220.007000000001</v>
      </c>
      <c r="L132" s="31">
        <v>18330.976999999999</v>
      </c>
      <c r="M132" s="31">
        <v>18325.838</v>
      </c>
      <c r="N132" s="31">
        <v>12262.931</v>
      </c>
      <c r="O132" s="237">
        <v>36597.49</v>
      </c>
      <c r="P132" s="31">
        <v>198529.23899999997</v>
      </c>
      <c r="R132" s="9"/>
    </row>
    <row r="133" spans="1:18" ht="12" customHeight="1" x14ac:dyDescent="0.2">
      <c r="A133" s="9"/>
      <c r="B133" s="219" t="s">
        <v>64</v>
      </c>
      <c r="C133" s="229" t="s">
        <v>148</v>
      </c>
      <c r="D133" s="31">
        <v>583.60063000000002</v>
      </c>
      <c r="E133" s="31">
        <v>43607.258000000002</v>
      </c>
      <c r="F133" s="31">
        <v>40464.178</v>
      </c>
      <c r="G133" s="31">
        <v>43112.726000000002</v>
      </c>
      <c r="H133" s="31">
        <v>42601.24166</v>
      </c>
      <c r="I133" s="59">
        <v>41095.716999999997</v>
      </c>
      <c r="J133" s="31">
        <v>37751.076000000001</v>
      </c>
      <c r="K133" s="31">
        <v>40293.857000000004</v>
      </c>
      <c r="L133" s="31">
        <v>39337.756710000001</v>
      </c>
      <c r="M133" s="31">
        <v>38682.337399999997</v>
      </c>
      <c r="N133" s="31">
        <v>38824.31295</v>
      </c>
      <c r="O133" s="237">
        <v>85418.112670000017</v>
      </c>
      <c r="P133" s="31">
        <v>491772.17402000003</v>
      </c>
      <c r="R133" s="9"/>
    </row>
    <row r="134" spans="1:18" ht="12" customHeight="1" x14ac:dyDescent="0.2">
      <c r="A134" s="9"/>
      <c r="B134" s="219" t="s">
        <v>192</v>
      </c>
      <c r="C134" s="229" t="s">
        <v>317</v>
      </c>
      <c r="D134" s="31">
        <v>1020.134</v>
      </c>
      <c r="E134" s="31">
        <v>58589.644999999997</v>
      </c>
      <c r="F134" s="31">
        <v>37254.404000000002</v>
      </c>
      <c r="G134" s="31">
        <v>59417.794000000002</v>
      </c>
      <c r="H134" s="31">
        <v>70092.91</v>
      </c>
      <c r="I134" s="59">
        <v>58669.35</v>
      </c>
      <c r="J134" s="31">
        <v>43242.686999999998</v>
      </c>
      <c r="K134" s="59">
        <v>41457.896999999997</v>
      </c>
      <c r="L134" s="31">
        <v>47871.849000000002</v>
      </c>
      <c r="M134" s="31">
        <v>51497.394</v>
      </c>
      <c r="N134" s="31">
        <v>19276.273000000001</v>
      </c>
      <c r="O134" s="237">
        <v>129831.538</v>
      </c>
      <c r="P134" s="31">
        <v>618221.87499999988</v>
      </c>
      <c r="R134" s="9"/>
    </row>
    <row r="135" spans="1:18" ht="12" customHeight="1" x14ac:dyDescent="0.2">
      <c r="A135" s="9"/>
      <c r="B135" s="219" t="s">
        <v>193</v>
      </c>
      <c r="C135" s="229" t="s">
        <v>318</v>
      </c>
      <c r="D135" s="31">
        <v>526.73699999999997</v>
      </c>
      <c r="E135" s="31">
        <v>71706.312000000005</v>
      </c>
      <c r="F135" s="31">
        <v>63932.591</v>
      </c>
      <c r="G135" s="31">
        <v>73799.058999999994</v>
      </c>
      <c r="H135" s="31">
        <v>72075.402000000002</v>
      </c>
      <c r="I135" s="59">
        <v>70498.256999999998</v>
      </c>
      <c r="J135" s="31">
        <v>66605.981</v>
      </c>
      <c r="K135" s="59">
        <v>73701.225000000006</v>
      </c>
      <c r="L135" s="31">
        <v>69272.069099999993</v>
      </c>
      <c r="M135" s="31">
        <v>71954.523000000001</v>
      </c>
      <c r="N135" s="31">
        <v>72909.703330000004</v>
      </c>
      <c r="O135" s="237">
        <v>155460.93938</v>
      </c>
      <c r="P135" s="31">
        <v>862442.79881000007</v>
      </c>
      <c r="R135" s="9"/>
    </row>
    <row r="136" spans="1:18" ht="12" customHeight="1" thickBot="1" x14ac:dyDescent="0.25">
      <c r="A136" s="9"/>
      <c r="B136" s="239" t="s">
        <v>191</v>
      </c>
      <c r="C136" s="251" t="s">
        <v>377</v>
      </c>
      <c r="D136" s="240">
        <v>0</v>
      </c>
      <c r="E136" s="240">
        <v>0</v>
      </c>
      <c r="F136" s="240">
        <v>22332.401000000002</v>
      </c>
      <c r="G136" s="240">
        <v>0</v>
      </c>
      <c r="H136" s="240">
        <v>0</v>
      </c>
      <c r="I136" s="241">
        <v>0</v>
      </c>
      <c r="J136" s="240">
        <v>0</v>
      </c>
      <c r="K136" s="240">
        <v>0</v>
      </c>
      <c r="L136" s="240">
        <v>22043.357</v>
      </c>
      <c r="M136" s="240">
        <v>0</v>
      </c>
      <c r="N136" s="240">
        <v>0</v>
      </c>
      <c r="O136" s="242">
        <v>0</v>
      </c>
      <c r="P136" s="240">
        <v>44375.758000000002</v>
      </c>
      <c r="R136" s="9"/>
    </row>
    <row r="137" spans="1:18" ht="12" thickBot="1" x14ac:dyDescent="0.25">
      <c r="A137" s="9"/>
      <c r="B137" s="239"/>
      <c r="C137" s="251"/>
      <c r="D137" s="349"/>
      <c r="E137" s="349"/>
      <c r="F137" s="349"/>
      <c r="G137" s="349"/>
      <c r="H137" s="349"/>
      <c r="I137" s="350"/>
      <c r="J137" s="349"/>
      <c r="K137" s="350"/>
      <c r="L137" s="349"/>
      <c r="M137" s="349"/>
      <c r="N137" s="349"/>
      <c r="O137" s="349"/>
      <c r="P137" s="349"/>
      <c r="R137" s="9"/>
    </row>
    <row r="138" spans="1:18" s="5" customFormat="1" x14ac:dyDescent="0.2">
      <c r="A138" s="75"/>
      <c r="B138" s="249" t="s">
        <v>19</v>
      </c>
      <c r="C138" s="255" t="s">
        <v>65</v>
      </c>
      <c r="D138" s="276">
        <v>503245.70942999999</v>
      </c>
      <c r="E138" s="276">
        <v>860734.24794999999</v>
      </c>
      <c r="F138" s="276">
        <v>1564039.9704100001</v>
      </c>
      <c r="G138" s="276">
        <v>1224497.8063099999</v>
      </c>
      <c r="H138" s="276">
        <v>1377426.78706</v>
      </c>
      <c r="I138" s="277">
        <v>1459475.89552</v>
      </c>
      <c r="J138" s="276">
        <v>1426554.90891</v>
      </c>
      <c r="K138" s="277">
        <v>1119221.49804</v>
      </c>
      <c r="L138" s="276">
        <v>1060783.64405</v>
      </c>
      <c r="M138" s="276">
        <v>1187737.5727200001</v>
      </c>
      <c r="N138" s="276">
        <v>1730636.9977599999</v>
      </c>
      <c r="O138" s="278">
        <v>1401743.91518</v>
      </c>
      <c r="P138" s="276">
        <v>14916098.95334</v>
      </c>
      <c r="Q138" s="1"/>
      <c r="R138" s="75"/>
    </row>
    <row r="139" spans="1:18" ht="12" customHeight="1" x14ac:dyDescent="0.2">
      <c r="A139" s="9"/>
      <c r="B139" s="219" t="s">
        <v>66</v>
      </c>
      <c r="C139" s="229" t="s">
        <v>149</v>
      </c>
      <c r="D139" s="31">
        <v>2552.3371699999998</v>
      </c>
      <c r="E139" s="31">
        <v>207749.85669999997</v>
      </c>
      <c r="F139" s="31">
        <v>241424.81477</v>
      </c>
      <c r="G139" s="31">
        <v>320492.77305999998</v>
      </c>
      <c r="H139" s="31">
        <v>248749.37388999999</v>
      </c>
      <c r="I139" s="59">
        <v>356661.06527999998</v>
      </c>
      <c r="J139" s="31">
        <v>365996.84805999999</v>
      </c>
      <c r="K139" s="31">
        <v>287109.07339999999</v>
      </c>
      <c r="L139" s="31">
        <v>318348.43936999998</v>
      </c>
      <c r="M139" s="31">
        <v>265418.11917999998</v>
      </c>
      <c r="N139" s="31">
        <v>299263.49732999998</v>
      </c>
      <c r="O139" s="237">
        <v>739274.1306899999</v>
      </c>
      <c r="P139" s="31">
        <v>3653040.3288999996</v>
      </c>
      <c r="R139" s="9"/>
    </row>
    <row r="140" spans="1:18" ht="12" customHeight="1" x14ac:dyDescent="0.2">
      <c r="A140" s="9"/>
      <c r="B140" s="219" t="s">
        <v>67</v>
      </c>
      <c r="C140" s="229" t="s">
        <v>150</v>
      </c>
      <c r="D140" s="31">
        <v>660.41982000000007</v>
      </c>
      <c r="E140" s="31">
        <v>57322.31525</v>
      </c>
      <c r="F140" s="31">
        <v>68351.239440000005</v>
      </c>
      <c r="G140" s="31">
        <v>112391.5661</v>
      </c>
      <c r="H140" s="31">
        <v>61119.091840000008</v>
      </c>
      <c r="I140" s="59">
        <v>120497.53455</v>
      </c>
      <c r="J140" s="31">
        <v>115476.05568</v>
      </c>
      <c r="K140" s="59">
        <v>93300.462950000001</v>
      </c>
      <c r="L140" s="31">
        <v>110943.43919999999</v>
      </c>
      <c r="M140" s="31">
        <v>87247.628140000001</v>
      </c>
      <c r="N140" s="31">
        <v>90764.433910000007</v>
      </c>
      <c r="O140" s="237">
        <v>309165.25963000004</v>
      </c>
      <c r="P140" s="31">
        <v>1227239.4465100002</v>
      </c>
      <c r="R140" s="9"/>
    </row>
    <row r="141" spans="1:18" ht="12" customHeight="1" x14ac:dyDescent="0.2">
      <c r="A141" s="9"/>
      <c r="B141" s="219" t="s">
        <v>68</v>
      </c>
      <c r="C141" s="229" t="s">
        <v>151</v>
      </c>
      <c r="D141" s="31">
        <v>1271.79764</v>
      </c>
      <c r="E141" s="31">
        <v>107904.33418000001</v>
      </c>
      <c r="F141" s="31">
        <v>114632.10497</v>
      </c>
      <c r="G141" s="31">
        <v>142273.15422999999</v>
      </c>
      <c r="H141" s="31">
        <v>130778.98030000001</v>
      </c>
      <c r="I141" s="59">
        <v>159541.86319</v>
      </c>
      <c r="J141" s="31">
        <v>163186.06319000002</v>
      </c>
      <c r="K141" s="59">
        <v>130064.80777</v>
      </c>
      <c r="L141" s="31">
        <v>135841.91777999999</v>
      </c>
      <c r="M141" s="31">
        <v>115314.53115000001</v>
      </c>
      <c r="N141" s="31">
        <v>138141.78526</v>
      </c>
      <c r="O141" s="237">
        <v>302863.60679000005</v>
      </c>
      <c r="P141" s="31">
        <v>1641814.9464499999</v>
      </c>
      <c r="R141" s="9"/>
    </row>
    <row r="142" spans="1:18" ht="12" customHeight="1" x14ac:dyDescent="0.2">
      <c r="A142" s="9"/>
      <c r="B142" s="219" t="s">
        <v>69</v>
      </c>
      <c r="C142" s="229" t="s">
        <v>152</v>
      </c>
      <c r="D142" s="31">
        <v>620.11971000000005</v>
      </c>
      <c r="E142" s="31">
        <v>42523.207270000006</v>
      </c>
      <c r="F142" s="31">
        <v>58441.316820000007</v>
      </c>
      <c r="G142" s="31">
        <v>65828.052729999996</v>
      </c>
      <c r="H142" s="31">
        <v>56851.357750000003</v>
      </c>
      <c r="I142" s="59">
        <v>76621.617139999988</v>
      </c>
      <c r="J142" s="31">
        <v>87334.729190000013</v>
      </c>
      <c r="K142" s="31">
        <v>63743.793669999999</v>
      </c>
      <c r="L142" s="31">
        <v>71563.082389999996</v>
      </c>
      <c r="M142" s="31">
        <v>62855.959889999998</v>
      </c>
      <c r="N142" s="31">
        <v>70357.278159999987</v>
      </c>
      <c r="O142" s="237">
        <v>127245.26427000001</v>
      </c>
      <c r="P142" s="31">
        <v>783985.77899000002</v>
      </c>
      <c r="R142" s="9"/>
    </row>
    <row r="143" spans="1:18" ht="12" customHeight="1" x14ac:dyDescent="0.2">
      <c r="A143" s="9"/>
      <c r="B143" s="219" t="s">
        <v>236</v>
      </c>
      <c r="C143" s="254" t="s">
        <v>181</v>
      </c>
      <c r="D143" s="105">
        <v>0</v>
      </c>
      <c r="E143" s="105">
        <v>0</v>
      </c>
      <c r="F143" s="105">
        <v>0.15353999999999998</v>
      </c>
      <c r="G143" s="105">
        <v>0</v>
      </c>
      <c r="H143" s="105">
        <v>-5.6000000000000001E-2</v>
      </c>
      <c r="I143" s="106">
        <v>5.04E-2</v>
      </c>
      <c r="J143" s="105">
        <v>0</v>
      </c>
      <c r="K143" s="106">
        <v>9.0100000000000006E-3</v>
      </c>
      <c r="L143" s="105">
        <v>0</v>
      </c>
      <c r="M143" s="105">
        <v>0</v>
      </c>
      <c r="N143" s="105">
        <v>0</v>
      </c>
      <c r="O143" s="238">
        <v>0</v>
      </c>
      <c r="P143" s="105">
        <v>0.15694999999999998</v>
      </c>
      <c r="R143" s="9"/>
    </row>
    <row r="144" spans="1:18" ht="12" customHeight="1" x14ac:dyDescent="0.2">
      <c r="A144" s="9"/>
      <c r="B144" s="219" t="s">
        <v>237</v>
      </c>
      <c r="C144" s="229" t="s">
        <v>238</v>
      </c>
      <c r="D144" s="31">
        <v>408529.67866000003</v>
      </c>
      <c r="E144" s="31">
        <v>374381.43105999997</v>
      </c>
      <c r="F144" s="31">
        <v>1093790.0788099999</v>
      </c>
      <c r="G144" s="31">
        <v>563875.17226000002</v>
      </c>
      <c r="H144" s="31">
        <v>897769.91467999993</v>
      </c>
      <c r="I144" s="59">
        <v>758559.01982000005</v>
      </c>
      <c r="J144" s="31">
        <v>759600.49213000003</v>
      </c>
      <c r="K144" s="59">
        <v>581767.85366999998</v>
      </c>
      <c r="L144" s="31">
        <v>559766.01501999993</v>
      </c>
      <c r="M144" s="31">
        <v>587078.86774999998</v>
      </c>
      <c r="N144" s="31">
        <v>1101736.9570599999</v>
      </c>
      <c r="O144" s="237">
        <v>208530.40097999998</v>
      </c>
      <c r="P144" s="31">
        <v>7895385.8819000004</v>
      </c>
      <c r="R144" s="9"/>
    </row>
    <row r="145" spans="1:18" ht="12" customHeight="1" x14ac:dyDescent="0.2">
      <c r="A145" s="9"/>
      <c r="B145" s="219" t="s">
        <v>239</v>
      </c>
      <c r="C145" s="229" t="s">
        <v>240</v>
      </c>
      <c r="D145" s="31">
        <v>37293.687319999997</v>
      </c>
      <c r="E145" s="31">
        <v>-5.9062600000000005</v>
      </c>
      <c r="F145" s="31">
        <v>-82.893910000000005</v>
      </c>
      <c r="G145" s="31">
        <v>-2.9329999999999998</v>
      </c>
      <c r="H145" s="31">
        <v>-53594.567729999995</v>
      </c>
      <c r="I145" s="59">
        <v>-28.611900000000002</v>
      </c>
      <c r="J145" s="31">
        <v>-14.760999999999999</v>
      </c>
      <c r="K145" s="31">
        <v>-3226.7397700000001</v>
      </c>
      <c r="L145" s="31">
        <v>-125229.89451</v>
      </c>
      <c r="M145" s="31">
        <v>-129.40867</v>
      </c>
      <c r="N145" s="31">
        <v>-27363.236120000001</v>
      </c>
      <c r="O145" s="237">
        <v>-69959.28486</v>
      </c>
      <c r="P145" s="31">
        <v>-242344.55041000003</v>
      </c>
      <c r="R145" s="9"/>
    </row>
    <row r="146" spans="1:18" ht="12" customHeight="1" x14ac:dyDescent="0.2">
      <c r="A146" s="9"/>
      <c r="B146" s="219" t="s">
        <v>70</v>
      </c>
      <c r="C146" s="229" t="s">
        <v>153</v>
      </c>
      <c r="D146" s="31">
        <v>445823.36598</v>
      </c>
      <c r="E146" s="31">
        <v>374375.52480000001</v>
      </c>
      <c r="F146" s="31">
        <v>1093707.1849</v>
      </c>
      <c r="G146" s="31">
        <v>563872.23925999994</v>
      </c>
      <c r="H146" s="31">
        <v>844175.34695000004</v>
      </c>
      <c r="I146" s="59">
        <v>758530.40791999991</v>
      </c>
      <c r="J146" s="31">
        <v>759585.73112999997</v>
      </c>
      <c r="K146" s="59">
        <v>578541.1139</v>
      </c>
      <c r="L146" s="31">
        <v>434536.12050999998</v>
      </c>
      <c r="M146" s="31">
        <v>586949.45908000006</v>
      </c>
      <c r="N146" s="31">
        <v>1074373.7209400001</v>
      </c>
      <c r="O146" s="237">
        <v>138571.11611999999</v>
      </c>
      <c r="P146" s="31">
        <v>7653041.3314900016</v>
      </c>
      <c r="R146" s="9"/>
    </row>
    <row r="147" spans="1:18" ht="12" customHeight="1" x14ac:dyDescent="0.2">
      <c r="A147" s="9"/>
      <c r="B147" s="219"/>
      <c r="C147" s="230" t="s">
        <v>154</v>
      </c>
      <c r="D147" s="31"/>
      <c r="E147" s="31"/>
      <c r="F147" s="31"/>
      <c r="G147" s="31"/>
      <c r="H147" s="31"/>
      <c r="I147" s="31"/>
      <c r="J147" s="31"/>
      <c r="K147" s="59"/>
      <c r="L147" s="31"/>
      <c r="M147" s="31"/>
      <c r="N147" s="31"/>
      <c r="O147" s="237"/>
      <c r="P147" s="31"/>
      <c r="R147" s="9"/>
    </row>
    <row r="148" spans="1:18" ht="12" customHeight="1" x14ac:dyDescent="0.2">
      <c r="A148" s="9"/>
      <c r="B148" s="219"/>
      <c r="C148" s="374" t="s">
        <v>155</v>
      </c>
      <c r="D148" s="31">
        <v>359581.4078485872</v>
      </c>
      <c r="E148" s="31">
        <v>336735.24071755953</v>
      </c>
      <c r="F148" s="31">
        <v>1016260.1145471262</v>
      </c>
      <c r="G148" s="31">
        <v>547157.09566574474</v>
      </c>
      <c r="H148" s="31">
        <v>812344.92551278148</v>
      </c>
      <c r="I148" s="59">
        <v>720398.68162592989</v>
      </c>
      <c r="J148" s="31">
        <v>736088.81428810069</v>
      </c>
      <c r="K148" s="31">
        <v>536292.61278382898</v>
      </c>
      <c r="L148" s="31">
        <v>400436.47762369714</v>
      </c>
      <c r="M148" s="31">
        <v>550382.13648193527</v>
      </c>
      <c r="N148" s="31">
        <v>1021600.1902828176</v>
      </c>
      <c r="O148" s="237">
        <v>120766.38061921117</v>
      </c>
      <c r="P148" s="31">
        <v>7158044.0779973194</v>
      </c>
      <c r="R148" s="9"/>
    </row>
    <row r="149" spans="1:18" ht="12" customHeight="1" x14ac:dyDescent="0.2">
      <c r="A149" s="9"/>
      <c r="B149" s="219"/>
      <c r="C149" s="374" t="s">
        <v>156</v>
      </c>
      <c r="D149" s="31">
        <v>3881.4611391517133</v>
      </c>
      <c r="E149" s="31">
        <v>2427.4680045015289</v>
      </c>
      <c r="F149" s="31">
        <v>4573.7376645521499</v>
      </c>
      <c r="G149" s="31">
        <v>4171.0908679469603</v>
      </c>
      <c r="H149" s="31">
        <v>3438.4151818595919</v>
      </c>
      <c r="I149" s="59">
        <v>2672.7583425327402</v>
      </c>
      <c r="J149" s="31">
        <v>3988.5269077518224</v>
      </c>
      <c r="K149" s="59">
        <v>3357.3071720094254</v>
      </c>
      <c r="L149" s="31">
        <v>2993.0203721534031</v>
      </c>
      <c r="M149" s="31">
        <v>3629.3633865814395</v>
      </c>
      <c r="N149" s="31">
        <v>3502.9373684699872</v>
      </c>
      <c r="O149" s="237">
        <v>2517.7059472267292</v>
      </c>
      <c r="P149" s="31">
        <v>41153.792354737496</v>
      </c>
      <c r="R149" s="9"/>
    </row>
    <row r="150" spans="1:18" ht="12" customHeight="1" x14ac:dyDescent="0.2">
      <c r="A150" s="9"/>
      <c r="B150" s="219"/>
      <c r="C150" s="375" t="s">
        <v>157</v>
      </c>
      <c r="D150" s="105">
        <v>82360.496992261105</v>
      </c>
      <c r="E150" s="105">
        <v>35212.816077938973</v>
      </c>
      <c r="F150" s="105">
        <v>72873.332688321971</v>
      </c>
      <c r="G150" s="105">
        <v>12544.052726308149</v>
      </c>
      <c r="H150" s="105">
        <v>28392.006255358956</v>
      </c>
      <c r="I150" s="106">
        <v>35458.967951537168</v>
      </c>
      <c r="J150" s="105">
        <v>19508.389934147472</v>
      </c>
      <c r="K150" s="106">
        <v>38891.193944161554</v>
      </c>
      <c r="L150" s="105">
        <v>31106.622514149469</v>
      </c>
      <c r="M150" s="105">
        <v>32937.959211483358</v>
      </c>
      <c r="N150" s="105">
        <v>49270.593288712531</v>
      </c>
      <c r="O150" s="238">
        <v>15287.029553562099</v>
      </c>
      <c r="P150" s="105">
        <v>453843.46113794285</v>
      </c>
      <c r="R150" s="9"/>
    </row>
    <row r="151" spans="1:18" ht="12" customHeight="1" x14ac:dyDescent="0.2">
      <c r="A151" s="9"/>
      <c r="B151" s="219" t="s">
        <v>71</v>
      </c>
      <c r="C151" s="229" t="s">
        <v>241</v>
      </c>
      <c r="D151" s="31">
        <v>4787.2987199999998</v>
      </c>
      <c r="E151" s="31">
        <v>213351.75511000003</v>
      </c>
      <c r="F151" s="31">
        <v>176380.7844</v>
      </c>
      <c r="G151" s="31">
        <v>246842.34158000001</v>
      </c>
      <c r="H151" s="31">
        <v>212298.52731999999</v>
      </c>
      <c r="I151" s="59">
        <v>261662.44068</v>
      </c>
      <c r="J151" s="31">
        <v>216224.97540999998</v>
      </c>
      <c r="K151" s="31">
        <v>197279.25968000002</v>
      </c>
      <c r="L151" s="31">
        <v>244456.9338</v>
      </c>
      <c r="M151" s="31">
        <v>257676.43716999999</v>
      </c>
      <c r="N151" s="31">
        <v>240688.53761000003</v>
      </c>
      <c r="O151" s="237">
        <v>437008.01402</v>
      </c>
      <c r="P151" s="31">
        <v>2708657.3055000002</v>
      </c>
      <c r="R151" s="9"/>
    </row>
    <row r="152" spans="1:18" ht="12" customHeight="1" x14ac:dyDescent="0.2">
      <c r="A152" s="9"/>
      <c r="B152" s="219" t="s">
        <v>242</v>
      </c>
      <c r="C152" s="229" t="s">
        <v>158</v>
      </c>
      <c r="D152" s="31">
        <v>101.06621000000001</v>
      </c>
      <c r="E152" s="31">
        <v>200792.41940000001</v>
      </c>
      <c r="F152" s="31">
        <v>159196.24189999999</v>
      </c>
      <c r="G152" s="31">
        <v>217735.74058000001</v>
      </c>
      <c r="H152" s="31">
        <v>179881.52958999999</v>
      </c>
      <c r="I152" s="59">
        <v>212029.55761000002</v>
      </c>
      <c r="J152" s="31">
        <v>153247.63840999999</v>
      </c>
      <c r="K152" s="59">
        <v>152725.76568000001</v>
      </c>
      <c r="L152" s="31">
        <v>211439.07053999999</v>
      </c>
      <c r="M152" s="31">
        <v>232978.83216999998</v>
      </c>
      <c r="N152" s="31">
        <v>225936.08683000001</v>
      </c>
      <c r="O152" s="237">
        <v>412809.57732000004</v>
      </c>
      <c r="P152" s="31">
        <v>2358873.52624</v>
      </c>
      <c r="R152" s="9"/>
    </row>
    <row r="153" spans="1:18" ht="12" customHeight="1" x14ac:dyDescent="0.2">
      <c r="A153" s="9"/>
      <c r="B153" s="219" t="s">
        <v>243</v>
      </c>
      <c r="C153" s="219" t="s">
        <v>244</v>
      </c>
      <c r="D153" s="31">
        <v>5133.0245100000002</v>
      </c>
      <c r="E153" s="31">
        <v>-5.9219999999999997</v>
      </c>
      <c r="F153" s="31">
        <v>-2971.61724</v>
      </c>
      <c r="G153" s="31">
        <v>-34</v>
      </c>
      <c r="H153" s="31">
        <v>229.83545000000001</v>
      </c>
      <c r="I153" s="59">
        <v>-199.98093</v>
      </c>
      <c r="J153" s="31">
        <v>0</v>
      </c>
      <c r="K153" s="59">
        <v>-1699.5719999999999</v>
      </c>
      <c r="L153" s="31">
        <v>3055.0674900000004</v>
      </c>
      <c r="M153" s="31">
        <v>0</v>
      </c>
      <c r="N153" s="31">
        <v>-5608.7584900000002</v>
      </c>
      <c r="O153" s="237">
        <v>-7858.8576600000006</v>
      </c>
      <c r="P153" s="31">
        <v>-9960.7808699999987</v>
      </c>
      <c r="R153" s="9"/>
    </row>
    <row r="154" spans="1:18" ht="12" customHeight="1" x14ac:dyDescent="0.2">
      <c r="A154" s="9"/>
      <c r="B154" s="219" t="s">
        <v>245</v>
      </c>
      <c r="C154" s="254" t="s">
        <v>159</v>
      </c>
      <c r="D154" s="105">
        <v>-446.79199999999997</v>
      </c>
      <c r="E154" s="105">
        <v>12565.257710000002</v>
      </c>
      <c r="F154" s="105">
        <v>20156.159739999999</v>
      </c>
      <c r="G154" s="105">
        <v>29140.600999999999</v>
      </c>
      <c r="H154" s="105">
        <v>32187.16228</v>
      </c>
      <c r="I154" s="106">
        <v>49832.864000000001</v>
      </c>
      <c r="J154" s="105">
        <v>62977.337</v>
      </c>
      <c r="K154" s="105">
        <v>46253.065999999999</v>
      </c>
      <c r="L154" s="105">
        <v>29962.795770000001</v>
      </c>
      <c r="M154" s="105">
        <v>24697.605</v>
      </c>
      <c r="N154" s="105">
        <v>20361.209269999999</v>
      </c>
      <c r="O154" s="238">
        <v>32057.29436</v>
      </c>
      <c r="P154" s="105">
        <v>359744.56013</v>
      </c>
      <c r="R154" s="9"/>
    </row>
    <row r="155" spans="1:18" ht="12" customHeight="1" x14ac:dyDescent="0.2">
      <c r="A155" s="9"/>
      <c r="B155" s="219" t="s">
        <v>72</v>
      </c>
      <c r="C155" s="229" t="s">
        <v>160</v>
      </c>
      <c r="D155" s="31">
        <v>38152.412020000003</v>
      </c>
      <c r="E155" s="31">
        <v>59432.783689999997</v>
      </c>
      <c r="F155" s="31">
        <v>50646.764000000003</v>
      </c>
      <c r="G155" s="31">
        <v>59274.392289999996</v>
      </c>
      <c r="H155" s="31">
        <v>52949.388980000003</v>
      </c>
      <c r="I155" s="59">
        <v>65213.77248</v>
      </c>
      <c r="J155" s="31">
        <v>57617.263070000001</v>
      </c>
      <c r="K155" s="59">
        <v>43848.448799999998</v>
      </c>
      <c r="L155" s="31">
        <v>51413.901239999999</v>
      </c>
      <c r="M155" s="31">
        <v>45155.916060000003</v>
      </c>
      <c r="N155" s="31">
        <v>89489.938809999992</v>
      </c>
      <c r="O155" s="237">
        <v>77069.479220000008</v>
      </c>
      <c r="P155" s="31">
        <v>690264.46065999998</v>
      </c>
      <c r="R155" s="9"/>
    </row>
    <row r="156" spans="1:18" x14ac:dyDescent="0.2">
      <c r="A156" s="9"/>
      <c r="B156" s="219"/>
      <c r="C156" s="230" t="s">
        <v>154</v>
      </c>
      <c r="D156" s="31"/>
      <c r="E156" s="31"/>
      <c r="F156" s="31"/>
      <c r="G156" s="31"/>
      <c r="H156" s="31"/>
      <c r="I156" s="59"/>
      <c r="J156" s="31"/>
      <c r="K156" s="59"/>
      <c r="L156" s="31"/>
      <c r="M156" s="31"/>
      <c r="N156" s="31"/>
      <c r="O156" s="237"/>
      <c r="P156" s="31"/>
      <c r="R156" s="9"/>
    </row>
    <row r="157" spans="1:18" ht="12" customHeight="1" x14ac:dyDescent="0.2">
      <c r="A157" s="9"/>
      <c r="B157" s="219"/>
      <c r="C157" s="374" t="s">
        <v>161</v>
      </c>
      <c r="D157" s="31">
        <v>24750.354042176474</v>
      </c>
      <c r="E157" s="31">
        <v>34646.174519847562</v>
      </c>
      <c r="F157" s="31">
        <v>29609.277868457968</v>
      </c>
      <c r="G157" s="31">
        <v>30395.033405635975</v>
      </c>
      <c r="H157" s="31">
        <v>38125.940434970762</v>
      </c>
      <c r="I157" s="59">
        <v>39769.375006753296</v>
      </c>
      <c r="J157" s="31">
        <v>34653.387799983728</v>
      </c>
      <c r="K157" s="31">
        <v>16089.537829295909</v>
      </c>
      <c r="L157" s="31">
        <v>22817.849047516982</v>
      </c>
      <c r="M157" s="31">
        <v>21197.576584206534</v>
      </c>
      <c r="N157" s="31">
        <v>64109.612196022012</v>
      </c>
      <c r="O157" s="237">
        <v>39306.113740200723</v>
      </c>
      <c r="P157" s="31">
        <v>395470.2324750679</v>
      </c>
      <c r="R157" s="9"/>
    </row>
    <row r="158" spans="1:18" ht="12" customHeight="1" x14ac:dyDescent="0.2">
      <c r="A158" s="9"/>
      <c r="B158" s="219"/>
      <c r="C158" s="374" t="s">
        <v>162</v>
      </c>
      <c r="D158" s="31">
        <v>1134.6767139408519</v>
      </c>
      <c r="E158" s="31">
        <v>2808.5051932980186</v>
      </c>
      <c r="F158" s="31">
        <v>2025.6073084626894</v>
      </c>
      <c r="G158" s="31">
        <v>2562.5676540752725</v>
      </c>
      <c r="H158" s="31">
        <v>1624.8707484234415</v>
      </c>
      <c r="I158" s="59">
        <v>1727.3290917182828</v>
      </c>
      <c r="J158" s="31">
        <v>4097.2913485180825</v>
      </c>
      <c r="K158" s="59">
        <v>3379.4669056412508</v>
      </c>
      <c r="L158" s="31">
        <v>2097.6167155328162</v>
      </c>
      <c r="M158" s="31">
        <v>2114.7489257461052</v>
      </c>
      <c r="N158" s="31">
        <v>2088.348539761857</v>
      </c>
      <c r="O158" s="237">
        <v>3263.4660580176101</v>
      </c>
      <c r="P158" s="31">
        <v>28924.495203136277</v>
      </c>
      <c r="R158" s="9"/>
    </row>
    <row r="159" spans="1:18" x14ac:dyDescent="0.2">
      <c r="A159" s="9"/>
      <c r="B159" s="219"/>
      <c r="C159" s="374" t="s">
        <v>163</v>
      </c>
      <c r="D159" s="31">
        <v>12267.381263882675</v>
      </c>
      <c r="E159" s="31">
        <v>21978.103976854411</v>
      </c>
      <c r="F159" s="31">
        <v>19011.878823079343</v>
      </c>
      <c r="G159" s="31">
        <v>26316.791230288749</v>
      </c>
      <c r="H159" s="31">
        <v>13198.577796605799</v>
      </c>
      <c r="I159" s="59">
        <v>23717.068381528414</v>
      </c>
      <c r="J159" s="31">
        <v>18866.58392149819</v>
      </c>
      <c r="K159" s="59">
        <v>24379.444065062835</v>
      </c>
      <c r="L159" s="31">
        <v>26498.43547695021</v>
      </c>
      <c r="M159" s="31">
        <v>21843.59055004736</v>
      </c>
      <c r="N159" s="31">
        <v>23291.978074216127</v>
      </c>
      <c r="O159" s="237">
        <v>34499.89942178168</v>
      </c>
      <c r="P159" s="31">
        <v>265869.73298179579</v>
      </c>
      <c r="R159" s="9"/>
    </row>
    <row r="160" spans="1:18" ht="12" customHeight="1" x14ac:dyDescent="0.2">
      <c r="A160" s="9"/>
      <c r="B160" s="219" t="s">
        <v>73</v>
      </c>
      <c r="C160" s="387" t="s">
        <v>367</v>
      </c>
      <c r="D160" s="258">
        <v>0</v>
      </c>
      <c r="E160" s="258">
        <v>6416.02</v>
      </c>
      <c r="F160" s="258">
        <v>7935.4579999999996</v>
      </c>
      <c r="G160" s="258">
        <v>11757.097</v>
      </c>
      <c r="H160" s="258">
        <v>15134.815000000001</v>
      </c>
      <c r="I160" s="259">
        <v>14374.338</v>
      </c>
      <c r="J160" s="258">
        <v>14171.918</v>
      </c>
      <c r="K160" s="259">
        <v>12834.473</v>
      </c>
      <c r="L160" s="258">
        <v>10777.642</v>
      </c>
      <c r="M160" s="258">
        <v>10793.268</v>
      </c>
      <c r="N160" s="258">
        <v>7433.4930000000004</v>
      </c>
      <c r="O160" s="260">
        <v>8382.0660000000007</v>
      </c>
      <c r="P160" s="258">
        <v>120010.588</v>
      </c>
      <c r="R160" s="9"/>
    </row>
    <row r="161" spans="1:18" ht="12" customHeight="1" x14ac:dyDescent="0.2">
      <c r="A161" s="9"/>
      <c r="B161" s="219" t="s">
        <v>74</v>
      </c>
      <c r="C161" s="229" t="s">
        <v>166</v>
      </c>
      <c r="D161" s="31">
        <v>11930.295539999999</v>
      </c>
      <c r="E161" s="31">
        <v>-591.69235000000003</v>
      </c>
      <c r="F161" s="31">
        <v>-6055.0356600000005</v>
      </c>
      <c r="G161" s="31">
        <v>22258.96312</v>
      </c>
      <c r="H161" s="31">
        <v>4119.3349200000002</v>
      </c>
      <c r="I161" s="59">
        <v>3033.8711600000001</v>
      </c>
      <c r="J161" s="31">
        <v>12958.17324</v>
      </c>
      <c r="K161" s="59">
        <v>-390.87074000000001</v>
      </c>
      <c r="L161" s="31">
        <v>1250.6071299999999</v>
      </c>
      <c r="M161" s="31">
        <v>21744.373230000001</v>
      </c>
      <c r="N161" s="31">
        <v>19387.81007</v>
      </c>
      <c r="O161" s="237">
        <v>1439.1091299999998</v>
      </c>
      <c r="P161" s="31">
        <v>91084.938790000015</v>
      </c>
      <c r="R161" s="9"/>
    </row>
    <row r="162" spans="1:18" ht="12" customHeight="1" x14ac:dyDescent="0.2">
      <c r="A162" s="9"/>
      <c r="B162" s="219" t="s">
        <v>75</v>
      </c>
      <c r="C162" s="229" t="s">
        <v>167</v>
      </c>
      <c r="D162" s="31">
        <v>14486.4591</v>
      </c>
      <c r="E162" s="31">
        <v>3900.9020599999999</v>
      </c>
      <c r="F162" s="31">
        <v>3880.6207400000003</v>
      </c>
      <c r="G162" s="31">
        <v>22429.209589999999</v>
      </c>
      <c r="H162" s="31">
        <v>3799.9517799999999</v>
      </c>
      <c r="I162" s="59">
        <v>4926.9354400000002</v>
      </c>
      <c r="J162" s="31">
        <v>13243.303980000001</v>
      </c>
      <c r="K162" s="31">
        <v>4926.8289299999997</v>
      </c>
      <c r="L162" s="31">
        <v>5017.3791600000004</v>
      </c>
      <c r="M162" s="31">
        <v>22806.461289999999</v>
      </c>
      <c r="N162" s="31">
        <v>3571.1013800000001</v>
      </c>
      <c r="O162" s="237">
        <v>2819.6314600000001</v>
      </c>
      <c r="P162" s="31">
        <v>105808.78491000002</v>
      </c>
      <c r="R162" s="9"/>
    </row>
    <row r="163" spans="1:18" ht="12" customHeight="1" x14ac:dyDescent="0.2">
      <c r="A163" s="9"/>
      <c r="B163" s="219" t="s">
        <v>246</v>
      </c>
      <c r="C163" s="229" t="s">
        <v>247</v>
      </c>
      <c r="D163" s="31">
        <v>-2556.16356</v>
      </c>
      <c r="E163" s="31">
        <v>-4492.5944099999997</v>
      </c>
      <c r="F163" s="31">
        <v>-9935.6563999999998</v>
      </c>
      <c r="G163" s="31">
        <v>-170.24646999999999</v>
      </c>
      <c r="H163" s="31">
        <v>319.38314000000003</v>
      </c>
      <c r="I163" s="59">
        <v>-1893.0642800000001</v>
      </c>
      <c r="J163" s="31">
        <v>-285.13074</v>
      </c>
      <c r="K163" s="59">
        <v>-5317.69967</v>
      </c>
      <c r="L163" s="31">
        <v>-3766.7720299999996</v>
      </c>
      <c r="M163" s="31">
        <v>-1062.08806</v>
      </c>
      <c r="N163" s="31">
        <v>15816.708689999999</v>
      </c>
      <c r="O163" s="237">
        <v>-1380.5223299999996</v>
      </c>
      <c r="P163" s="31">
        <v>-14723.846119999995</v>
      </c>
      <c r="R163" s="9"/>
    </row>
    <row r="164" spans="1:18" ht="12" customHeight="1" thickBot="1" x14ac:dyDescent="0.25">
      <c r="A164" s="9"/>
      <c r="B164" s="239" t="s">
        <v>248</v>
      </c>
      <c r="C164" s="251" t="s">
        <v>249</v>
      </c>
      <c r="D164" s="240">
        <v>0</v>
      </c>
      <c r="E164" s="240">
        <v>0</v>
      </c>
      <c r="F164" s="240">
        <v>0</v>
      </c>
      <c r="G164" s="240">
        <v>0</v>
      </c>
      <c r="H164" s="240">
        <v>0</v>
      </c>
      <c r="I164" s="241">
        <v>0</v>
      </c>
      <c r="J164" s="240">
        <v>0</v>
      </c>
      <c r="K164" s="241">
        <v>0</v>
      </c>
      <c r="L164" s="240">
        <v>0</v>
      </c>
      <c r="M164" s="240">
        <v>0</v>
      </c>
      <c r="N164" s="240">
        <v>0</v>
      </c>
      <c r="O164" s="242">
        <v>0</v>
      </c>
      <c r="P164" s="240">
        <v>0</v>
      </c>
      <c r="R164" s="9"/>
    </row>
    <row r="165" spans="1:18" ht="12" thickBot="1" x14ac:dyDescent="0.25">
      <c r="A165" s="9"/>
      <c r="B165" s="239"/>
      <c r="C165" s="251"/>
      <c r="D165" s="349"/>
      <c r="E165" s="349"/>
      <c r="F165" s="349"/>
      <c r="G165" s="349"/>
      <c r="H165" s="349"/>
      <c r="I165" s="350"/>
      <c r="J165" s="349"/>
      <c r="K165" s="349"/>
      <c r="L165" s="349"/>
      <c r="M165" s="349"/>
      <c r="N165" s="349"/>
      <c r="O165" s="349"/>
      <c r="P165" s="349"/>
      <c r="R165" s="9"/>
    </row>
    <row r="166" spans="1:18" s="5" customFormat="1" x14ac:dyDescent="0.2">
      <c r="A166" s="75"/>
      <c r="B166" s="249" t="s">
        <v>20</v>
      </c>
      <c r="C166" s="255" t="s">
        <v>320</v>
      </c>
      <c r="D166" s="276">
        <v>-65427.04754</v>
      </c>
      <c r="E166" s="276">
        <v>741159.30234000005</v>
      </c>
      <c r="F166" s="276">
        <v>708851.76379</v>
      </c>
      <c r="G166" s="276">
        <v>1183130.5223800002</v>
      </c>
      <c r="H166" s="276">
        <v>837836.75639</v>
      </c>
      <c r="I166" s="277">
        <v>847054.17714000004</v>
      </c>
      <c r="J166" s="276">
        <v>1317781.527</v>
      </c>
      <c r="K166" s="277">
        <v>999955.99297000002</v>
      </c>
      <c r="L166" s="276">
        <v>620219.43671000004</v>
      </c>
      <c r="M166" s="276">
        <v>1253611.0454000002</v>
      </c>
      <c r="N166" s="276">
        <v>724209.37300000002</v>
      </c>
      <c r="O166" s="278">
        <v>1870768.9289499999</v>
      </c>
      <c r="P166" s="276">
        <v>11039151.778530002</v>
      </c>
      <c r="Q166" s="1"/>
      <c r="R166" s="75"/>
    </row>
    <row r="167" spans="1:18" x14ac:dyDescent="0.2">
      <c r="A167" s="9"/>
      <c r="B167" s="219" t="s">
        <v>251</v>
      </c>
      <c r="C167" s="229" t="s">
        <v>252</v>
      </c>
      <c r="D167" s="31">
        <v>-65903.399999999994</v>
      </c>
      <c r="E167" s="31">
        <v>741353.99800000002</v>
      </c>
      <c r="F167" s="31">
        <v>709550.70299999998</v>
      </c>
      <c r="G167" s="31">
        <v>1183200.5930000001</v>
      </c>
      <c r="H167" s="31">
        <v>836739.48600000003</v>
      </c>
      <c r="I167" s="59">
        <v>848389.37100000004</v>
      </c>
      <c r="J167" s="31">
        <v>1317796.1669999999</v>
      </c>
      <c r="K167" s="59">
        <v>1000607.433</v>
      </c>
      <c r="L167" s="31">
        <v>620627.51300000004</v>
      </c>
      <c r="M167" s="31">
        <v>1253570.121</v>
      </c>
      <c r="N167" s="31">
        <v>726275.22499999998</v>
      </c>
      <c r="O167" s="237">
        <v>1875442.966</v>
      </c>
      <c r="P167" s="31">
        <v>11047650.175999999</v>
      </c>
      <c r="R167" s="9"/>
    </row>
    <row r="168" spans="1:18" ht="12" customHeight="1" thickBot="1" x14ac:dyDescent="0.25">
      <c r="A168" s="9"/>
      <c r="B168" s="239" t="s">
        <v>253</v>
      </c>
      <c r="C168" s="251" t="s">
        <v>254</v>
      </c>
      <c r="D168" s="240">
        <v>476.35246000000001</v>
      </c>
      <c r="E168" s="240">
        <v>-194.69566</v>
      </c>
      <c r="F168" s="240">
        <v>-698.93921</v>
      </c>
      <c r="G168" s="240">
        <v>-70.070619999999991</v>
      </c>
      <c r="H168" s="240">
        <v>1097.2703899999999</v>
      </c>
      <c r="I168" s="241">
        <v>-1335.1938600000001</v>
      </c>
      <c r="J168" s="240">
        <v>-14.64</v>
      </c>
      <c r="K168" s="240">
        <v>-651.44002999999998</v>
      </c>
      <c r="L168" s="240">
        <v>-408.07628999999997</v>
      </c>
      <c r="M168" s="240">
        <v>40.924399999999999</v>
      </c>
      <c r="N168" s="240">
        <v>-2065.8519999999999</v>
      </c>
      <c r="O168" s="242">
        <v>-4674.0370499999999</v>
      </c>
      <c r="P168" s="240">
        <v>-8498.3974699999999</v>
      </c>
      <c r="R168" s="9"/>
    </row>
    <row r="169" spans="1:18" ht="12" customHeight="1" thickBot="1" x14ac:dyDescent="0.25">
      <c r="A169" s="9"/>
      <c r="B169" s="243"/>
      <c r="C169" s="253"/>
      <c r="D169" s="354"/>
      <c r="E169" s="354"/>
      <c r="F169" s="354"/>
      <c r="G169" s="354"/>
      <c r="H169" s="354"/>
      <c r="I169" s="355"/>
      <c r="J169" s="354"/>
      <c r="K169" s="355"/>
      <c r="L169" s="354"/>
      <c r="M169" s="354"/>
      <c r="N169" s="354"/>
      <c r="O169" s="354"/>
      <c r="P169" s="354"/>
      <c r="R169" s="9"/>
    </row>
    <row r="170" spans="1:18" s="5" customFormat="1" ht="12" thickBot="1" x14ac:dyDescent="0.25">
      <c r="A170" s="75"/>
      <c r="B170" s="243" t="s">
        <v>195</v>
      </c>
      <c r="C170" s="253" t="s">
        <v>194</v>
      </c>
      <c r="D170" s="270">
        <v>0</v>
      </c>
      <c r="E170" s="270">
        <v>0</v>
      </c>
      <c r="F170" s="270">
        <v>0</v>
      </c>
      <c r="G170" s="270">
        <v>0</v>
      </c>
      <c r="H170" s="270">
        <v>7.1113200000000001</v>
      </c>
      <c r="I170" s="271">
        <v>0</v>
      </c>
      <c r="J170" s="270">
        <v>0</v>
      </c>
      <c r="K170" s="271">
        <v>0</v>
      </c>
      <c r="L170" s="270">
        <v>561914.55719000008</v>
      </c>
      <c r="M170" s="270">
        <v>0</v>
      </c>
      <c r="N170" s="270">
        <v>-0.31141000000000002</v>
      </c>
      <c r="O170" s="272">
        <v>7.0881300000000005</v>
      </c>
      <c r="P170" s="270">
        <v>561928.44523000019</v>
      </c>
      <c r="Q170" s="1"/>
      <c r="R170" s="75"/>
    </row>
    <row r="171" spans="1:18" ht="12" thickBot="1" x14ac:dyDescent="0.25">
      <c r="A171" s="9"/>
      <c r="B171" s="239"/>
      <c r="C171" s="251"/>
      <c r="D171" s="349"/>
      <c r="E171" s="349"/>
      <c r="F171" s="349"/>
      <c r="G171" s="349"/>
      <c r="H171" s="349"/>
      <c r="I171" s="350"/>
      <c r="J171" s="349"/>
      <c r="K171" s="349"/>
      <c r="L171" s="349"/>
      <c r="M171" s="349"/>
      <c r="N171" s="349"/>
      <c r="O171" s="349"/>
      <c r="P171" s="349"/>
      <c r="R171" s="9"/>
    </row>
    <row r="172" spans="1:18" s="5" customFormat="1" x14ac:dyDescent="0.2">
      <c r="A172" s="75"/>
      <c r="B172" s="249" t="s">
        <v>22</v>
      </c>
      <c r="C172" s="249" t="s">
        <v>76</v>
      </c>
      <c r="D172" s="276">
        <v>1006607.1893000001</v>
      </c>
      <c r="E172" s="276">
        <v>662984.90508000006</v>
      </c>
      <c r="F172" s="276">
        <v>-46124.422250000003</v>
      </c>
      <c r="G172" s="276">
        <v>285012.54350000015</v>
      </c>
      <c r="H172" s="276">
        <v>-1084072.34235</v>
      </c>
      <c r="I172" s="277">
        <v>470794.83489</v>
      </c>
      <c r="J172" s="276">
        <v>1066732.1137699999</v>
      </c>
      <c r="K172" s="277">
        <v>397304.27171000006</v>
      </c>
      <c r="L172" s="276">
        <v>374574.02756000008</v>
      </c>
      <c r="M172" s="276">
        <v>1087796.00272</v>
      </c>
      <c r="N172" s="276">
        <v>1247301.84137</v>
      </c>
      <c r="O172" s="278">
        <v>1914169.7659200002</v>
      </c>
      <c r="P172" s="276">
        <v>7383080.7312200014</v>
      </c>
      <c r="Q172" s="1"/>
      <c r="R172" s="75"/>
    </row>
    <row r="173" spans="1:18" ht="12" customHeight="1" x14ac:dyDescent="0.2">
      <c r="A173" s="9"/>
      <c r="B173" s="219"/>
      <c r="C173" s="222" t="s">
        <v>31</v>
      </c>
      <c r="D173" s="31"/>
      <c r="E173" s="31"/>
      <c r="F173" s="31"/>
      <c r="G173" s="31"/>
      <c r="H173" s="31"/>
      <c r="I173" s="59"/>
      <c r="J173" s="31"/>
      <c r="K173" s="59"/>
      <c r="L173" s="31"/>
      <c r="M173" s="31"/>
      <c r="N173" s="31"/>
      <c r="O173" s="237"/>
      <c r="P173" s="31"/>
      <c r="R173" s="9"/>
    </row>
    <row r="174" spans="1:18" ht="12" customHeight="1" x14ac:dyDescent="0.2">
      <c r="A174" s="9"/>
      <c r="B174" s="219"/>
      <c r="C174" s="376" t="s">
        <v>77</v>
      </c>
      <c r="D174" s="31">
        <v>1171133.2418199999</v>
      </c>
      <c r="E174" s="31">
        <v>1284218.6108299999</v>
      </c>
      <c r="F174" s="31">
        <v>187620.42840999999</v>
      </c>
      <c r="G174" s="31">
        <v>658137.14744000009</v>
      </c>
      <c r="H174" s="31">
        <v>1343959.57219</v>
      </c>
      <c r="I174" s="59">
        <v>1047325.2449500001</v>
      </c>
      <c r="J174" s="31">
        <v>1436995.2460299998</v>
      </c>
      <c r="K174" s="31">
        <v>1048127.67988</v>
      </c>
      <c r="L174" s="31">
        <v>795410.74107000011</v>
      </c>
      <c r="M174" s="31">
        <v>1466822.4317999999</v>
      </c>
      <c r="N174" s="31">
        <v>1528576.1187800001</v>
      </c>
      <c r="O174" s="237">
        <v>1769998.8992000001</v>
      </c>
      <c r="P174" s="31">
        <v>13738325.362400001</v>
      </c>
      <c r="R174" s="9"/>
    </row>
    <row r="175" spans="1:18" ht="12" customHeight="1" x14ac:dyDescent="0.2">
      <c r="A175" s="9"/>
      <c r="B175" s="219"/>
      <c r="C175" s="377" t="s">
        <v>78</v>
      </c>
      <c r="D175" s="105">
        <v>-164526.05252</v>
      </c>
      <c r="E175" s="105">
        <v>-621233.70574999996</v>
      </c>
      <c r="F175" s="105">
        <v>-233744.85066</v>
      </c>
      <c r="G175" s="105">
        <v>-373124.60394</v>
      </c>
      <c r="H175" s="105">
        <v>-2428031.9145400003</v>
      </c>
      <c r="I175" s="106">
        <v>-576530.41006000002</v>
      </c>
      <c r="J175" s="105">
        <v>-370263.13225999998</v>
      </c>
      <c r="K175" s="106">
        <v>-650823.40817000007</v>
      </c>
      <c r="L175" s="105">
        <v>-420836.71350999997</v>
      </c>
      <c r="M175" s="105">
        <v>-379026.42908000003</v>
      </c>
      <c r="N175" s="105">
        <v>-281274.27741000004</v>
      </c>
      <c r="O175" s="238">
        <v>144170.86671999996</v>
      </c>
      <c r="P175" s="105">
        <v>-6355244.6311799996</v>
      </c>
      <c r="R175" s="9"/>
    </row>
    <row r="176" spans="1:18" ht="12" customHeight="1" x14ac:dyDescent="0.2">
      <c r="A176" s="9"/>
      <c r="B176" s="9" t="s">
        <v>79</v>
      </c>
      <c r="C176" s="219" t="s">
        <v>168</v>
      </c>
      <c r="D176" s="31">
        <v>1138152.9302300001</v>
      </c>
      <c r="E176" s="31">
        <v>1130391.8034699999</v>
      </c>
      <c r="F176" s="31">
        <v>81597.889719999992</v>
      </c>
      <c r="G176" s="31">
        <v>608047.92371</v>
      </c>
      <c r="H176" s="31">
        <v>1325105.8055999998</v>
      </c>
      <c r="I176" s="59">
        <v>1011742.74172</v>
      </c>
      <c r="J176" s="31">
        <v>1197670.6111799998</v>
      </c>
      <c r="K176" s="59">
        <v>966818.32045</v>
      </c>
      <c r="L176" s="31">
        <v>715141.70675000001</v>
      </c>
      <c r="M176" s="31">
        <v>763178.20241999999</v>
      </c>
      <c r="N176" s="31">
        <v>1429331.0804000001</v>
      </c>
      <c r="O176" s="237">
        <v>1462288.02097</v>
      </c>
      <c r="P176" s="31">
        <v>11829467.036619999</v>
      </c>
      <c r="R176" s="9"/>
    </row>
    <row r="177" spans="1:18" ht="12" customHeight="1" x14ac:dyDescent="0.2">
      <c r="A177" s="9"/>
      <c r="B177" s="9" t="s">
        <v>80</v>
      </c>
      <c r="C177" s="219" t="s">
        <v>169</v>
      </c>
      <c r="D177" s="31">
        <v>-65228.929609999999</v>
      </c>
      <c r="E177" s="31">
        <v>-426003.76793999999</v>
      </c>
      <c r="F177" s="31">
        <v>-198373.80844999998</v>
      </c>
      <c r="G177" s="31">
        <v>-198108.44740999999</v>
      </c>
      <c r="H177" s="31">
        <v>-2331558.4121900001</v>
      </c>
      <c r="I177" s="59">
        <v>-476938.61167000001</v>
      </c>
      <c r="J177" s="31">
        <v>-171735.27588999999</v>
      </c>
      <c r="K177" s="31">
        <v>-504858.89038</v>
      </c>
      <c r="L177" s="31">
        <v>-383706.82789999997</v>
      </c>
      <c r="M177" s="31">
        <v>-168063.94544000001</v>
      </c>
      <c r="N177" s="31">
        <v>-202027.35865000001</v>
      </c>
      <c r="O177" s="237">
        <v>370636.60772000003</v>
      </c>
      <c r="P177" s="31">
        <v>-4755967.6678100005</v>
      </c>
      <c r="R177" s="9"/>
    </row>
    <row r="178" spans="1:18" ht="12" customHeight="1" x14ac:dyDescent="0.2">
      <c r="A178" s="9"/>
      <c r="B178" s="9" t="s">
        <v>81</v>
      </c>
      <c r="C178" s="219" t="s">
        <v>170</v>
      </c>
      <c r="D178" s="31">
        <v>-16632.752039999999</v>
      </c>
      <c r="E178" s="31">
        <v>-10124.568039999998</v>
      </c>
      <c r="F178" s="31">
        <v>-26796.130829999998</v>
      </c>
      <c r="G178" s="31">
        <v>-69658.90015999999</v>
      </c>
      <c r="H178" s="31">
        <v>-22237.88134</v>
      </c>
      <c r="I178" s="59">
        <v>-16783.528979999999</v>
      </c>
      <c r="J178" s="31">
        <v>-20769.747239999997</v>
      </c>
      <c r="K178" s="59">
        <v>-10445.631609999999</v>
      </c>
      <c r="L178" s="31">
        <v>-21032.299360000001</v>
      </c>
      <c r="M178" s="31">
        <v>-13798.26499</v>
      </c>
      <c r="N178" s="31">
        <v>-30476.647809999999</v>
      </c>
      <c r="O178" s="237">
        <v>-14284.21387</v>
      </c>
      <c r="P178" s="31">
        <v>-273040.56627000001</v>
      </c>
      <c r="Q178" s="4"/>
      <c r="R178" s="9"/>
    </row>
    <row r="179" spans="1:18" ht="12" customHeight="1" x14ac:dyDescent="0.2">
      <c r="A179" s="9"/>
      <c r="B179" s="9" t="s">
        <v>82</v>
      </c>
      <c r="C179" s="219" t="s">
        <v>171</v>
      </c>
      <c r="D179" s="31">
        <v>31365.472590000001</v>
      </c>
      <c r="E179" s="31">
        <v>19494.00275</v>
      </c>
      <c r="F179" s="31">
        <v>36462.933170000004</v>
      </c>
      <c r="G179" s="31">
        <v>23614.891729999999</v>
      </c>
      <c r="H179" s="31">
        <v>10260.833130000001</v>
      </c>
      <c r="I179" s="59">
        <v>21065.27823</v>
      </c>
      <c r="J179" s="31">
        <v>81034.240849999987</v>
      </c>
      <c r="K179" s="59">
        <v>39581.478430000003</v>
      </c>
      <c r="L179" s="31">
        <v>29828.545480000001</v>
      </c>
      <c r="M179" s="31">
        <v>30442.92138</v>
      </c>
      <c r="N179" s="31">
        <v>39915.9594</v>
      </c>
      <c r="O179" s="237">
        <v>22951.161670000001</v>
      </c>
      <c r="P179" s="31">
        <v>386017.71881000005</v>
      </c>
      <c r="Q179" s="4"/>
      <c r="R179" s="9"/>
    </row>
    <row r="180" spans="1:18" ht="12" customHeight="1" x14ac:dyDescent="0.2">
      <c r="A180" s="9"/>
      <c r="B180" s="9" t="s">
        <v>83</v>
      </c>
      <c r="C180" s="219" t="s">
        <v>172</v>
      </c>
      <c r="D180" s="31">
        <v>-82664.370869999999</v>
      </c>
      <c r="E180" s="31">
        <v>-185094.27416</v>
      </c>
      <c r="F180" s="31">
        <v>-8562.2678599999999</v>
      </c>
      <c r="G180" s="31">
        <v>-105357.25637</v>
      </c>
      <c r="H180" s="31">
        <v>-74235.621010000003</v>
      </c>
      <c r="I180" s="59">
        <v>-82808.269409999994</v>
      </c>
      <c r="J180" s="31">
        <v>-177758.10913</v>
      </c>
      <c r="K180" s="31">
        <v>-135518.88618</v>
      </c>
      <c r="L180" s="31">
        <v>-16097.58625</v>
      </c>
      <c r="M180" s="31">
        <v>-197164.21865</v>
      </c>
      <c r="N180" s="31">
        <v>-48770.270950000006</v>
      </c>
      <c r="O180" s="237">
        <v>-212181.52713</v>
      </c>
      <c r="P180" s="31">
        <v>-1326212.6579700003</v>
      </c>
      <c r="R180" s="9"/>
    </row>
    <row r="181" spans="1:18" ht="12" customHeight="1" thickBot="1" x14ac:dyDescent="0.25">
      <c r="A181" s="9"/>
      <c r="B181" s="239" t="s">
        <v>84</v>
      </c>
      <c r="C181" s="239" t="s">
        <v>173</v>
      </c>
      <c r="D181" s="240">
        <v>1614.8389999999999</v>
      </c>
      <c r="E181" s="240">
        <v>134321.709</v>
      </c>
      <c r="F181" s="240">
        <v>69546.962</v>
      </c>
      <c r="G181" s="240">
        <v>26474.331999999999</v>
      </c>
      <c r="H181" s="240">
        <v>8592.9334600000002</v>
      </c>
      <c r="I181" s="241">
        <v>14517.225</v>
      </c>
      <c r="J181" s="240">
        <v>158290.394</v>
      </c>
      <c r="K181" s="241">
        <v>41727.881000000001</v>
      </c>
      <c r="L181" s="240">
        <v>50440.488840000005</v>
      </c>
      <c r="M181" s="240">
        <v>673201.30799999996</v>
      </c>
      <c r="N181" s="240">
        <v>59329.078979999998</v>
      </c>
      <c r="O181" s="242">
        <v>284759.71655999997</v>
      </c>
      <c r="P181" s="240">
        <v>1522816.86784</v>
      </c>
      <c r="R181" s="9"/>
    </row>
    <row r="182" spans="1:18" ht="12" thickBot="1" x14ac:dyDescent="0.25">
      <c r="A182" s="9"/>
      <c r="B182" s="239"/>
      <c r="C182" s="243"/>
      <c r="D182" s="349"/>
      <c r="E182" s="349"/>
      <c r="F182" s="349"/>
      <c r="G182" s="349"/>
      <c r="H182" s="349"/>
      <c r="I182" s="350"/>
      <c r="J182" s="349"/>
      <c r="K182" s="350"/>
      <c r="L182" s="349"/>
      <c r="M182" s="349"/>
      <c r="N182" s="349"/>
      <c r="O182" s="349"/>
      <c r="P182" s="349"/>
      <c r="R182" s="9"/>
    </row>
    <row r="183" spans="1:18" s="75" customFormat="1" ht="12" thickBot="1" x14ac:dyDescent="0.25">
      <c r="B183" s="243" t="s">
        <v>24</v>
      </c>
      <c r="C183" s="243" t="s">
        <v>23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266">
        <v>0</v>
      </c>
      <c r="J183" s="265">
        <v>0</v>
      </c>
      <c r="K183" s="265">
        <v>0</v>
      </c>
      <c r="L183" s="265">
        <v>0</v>
      </c>
      <c r="M183" s="265">
        <v>0</v>
      </c>
      <c r="N183" s="265">
        <v>0</v>
      </c>
      <c r="O183" s="267">
        <v>0</v>
      </c>
      <c r="P183" s="265">
        <v>0</v>
      </c>
      <c r="Q183" s="1"/>
    </row>
    <row r="184" spans="1:18" s="9" customFormat="1" x14ac:dyDescent="0.2">
      <c r="B184" s="219"/>
      <c r="C184" s="220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232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63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20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x14ac:dyDescent="0.2">
      <c r="B193" s="219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20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ht="12.75" x14ac:dyDescent="0.2">
      <c r="B196" s="225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19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219"/>
      <c r="C203" s="21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I464" s="4"/>
      <c r="J464" s="4"/>
      <c r="K464" s="4"/>
      <c r="L464" s="4"/>
      <c r="M464" s="4"/>
      <c r="N464" s="4"/>
      <c r="O464" s="4"/>
      <c r="P464" s="4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1C77-17AB-4627-B59B-2A59641F0D53}">
  <sheetPr>
    <tabColor theme="4"/>
  </sheetPr>
  <dimension ref="A1:R463"/>
  <sheetViews>
    <sheetView showGridLines="0" workbookViewId="0">
      <pane xSplit="3" ySplit="4" topLeftCell="D58" activePane="bottomRight" state="frozen"/>
      <selection pane="topRight" activeCell="D1" sqref="D1"/>
      <selection pane="bottomLeft" activeCell="A5" sqref="A5"/>
      <selection pane="bottomRight" activeCell="S150" sqref="S150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350</v>
      </c>
      <c r="E3" s="381" t="s">
        <v>351</v>
      </c>
      <c r="F3" s="381" t="s">
        <v>352</v>
      </c>
      <c r="G3" s="381" t="s">
        <v>353</v>
      </c>
      <c r="H3" s="381" t="s">
        <v>354</v>
      </c>
      <c r="I3" s="382" t="s">
        <v>355</v>
      </c>
      <c r="J3" s="382" t="s">
        <v>356</v>
      </c>
      <c r="K3" s="382" t="s">
        <v>357</v>
      </c>
      <c r="L3" s="382" t="s">
        <v>358</v>
      </c>
      <c r="M3" s="382" t="s">
        <v>359</v>
      </c>
      <c r="N3" s="382" t="s">
        <v>360</v>
      </c>
      <c r="O3" s="382" t="s">
        <v>361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85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-3339038.63191</v>
      </c>
      <c r="E7" s="362">
        <v>-195096.03977</v>
      </c>
      <c r="F7" s="362">
        <v>-191208.34766</v>
      </c>
      <c r="G7" s="362">
        <v>-3340098.7646699999</v>
      </c>
      <c r="H7" s="362">
        <v>-253321.9963</v>
      </c>
      <c r="I7" s="362">
        <v>-188584.03128</v>
      </c>
      <c r="J7" s="362">
        <v>-3315478.7804699996</v>
      </c>
      <c r="K7" s="362">
        <v>-187135.17756000001</v>
      </c>
      <c r="L7" s="362">
        <v>-153894.51802000002</v>
      </c>
      <c r="M7" s="362">
        <v>-3322541.6998200002</v>
      </c>
      <c r="N7" s="362">
        <v>-207611.67861999999</v>
      </c>
      <c r="O7" s="362">
        <v>-187497.47725</v>
      </c>
      <c r="P7" s="362">
        <v>-14881507.14333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-3339038.63191</v>
      </c>
      <c r="E10" s="22">
        <v>-195096.03977</v>
      </c>
      <c r="F10" s="22">
        <v>-191208.34766</v>
      </c>
      <c r="G10" s="22">
        <v>-3340098.7646699999</v>
      </c>
      <c r="H10" s="22">
        <v>-253321.9963</v>
      </c>
      <c r="I10" s="67">
        <v>-188584.03128</v>
      </c>
      <c r="J10" s="67">
        <v>-3315478.7804699996</v>
      </c>
      <c r="K10" s="67">
        <v>-187135.17756000001</v>
      </c>
      <c r="L10" s="67">
        <v>-153894.51802000002</v>
      </c>
      <c r="M10" s="67">
        <v>-3322541.6998200002</v>
      </c>
      <c r="N10" s="22">
        <v>-207611.67861999999</v>
      </c>
      <c r="O10" s="22">
        <v>-187497.47725</v>
      </c>
      <c r="P10" s="22">
        <v>-14881507.14333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82233097.593930021</v>
      </c>
      <c r="E14" s="62">
        <v>92639530.588620007</v>
      </c>
      <c r="F14" s="62">
        <v>97650702.563660011</v>
      </c>
      <c r="G14" s="62">
        <v>51962594.680079997</v>
      </c>
      <c r="H14" s="62">
        <v>62741187.368819997</v>
      </c>
      <c r="I14" s="62">
        <v>55982002.429070018</v>
      </c>
      <c r="J14" s="62">
        <v>48392606.598269999</v>
      </c>
      <c r="K14" s="62">
        <v>92573590.705720022</v>
      </c>
      <c r="L14" s="62">
        <v>61820665.888670012</v>
      </c>
      <c r="M14" s="62">
        <v>59243746.301199988</v>
      </c>
      <c r="N14" s="62">
        <v>118123406.02500001</v>
      </c>
      <c r="O14" s="62">
        <v>98041484.358249977</v>
      </c>
      <c r="P14" s="62">
        <v>921404615.10128987</v>
      </c>
    </row>
    <row r="15" spans="1:16" ht="12" customHeight="1" x14ac:dyDescent="0.2">
      <c r="B15" s="219"/>
      <c r="C15" s="219" t="s">
        <v>85</v>
      </c>
      <c r="D15" s="22">
        <v>-153797.68879999997</v>
      </c>
      <c r="E15" s="22">
        <v>-144937.24487999998</v>
      </c>
      <c r="F15" s="22">
        <v>-1061705.22777</v>
      </c>
      <c r="G15" s="22">
        <v>-95661.557520000002</v>
      </c>
      <c r="H15" s="22">
        <v>-2017707.02884</v>
      </c>
      <c r="I15" s="67">
        <v>-396702.57811</v>
      </c>
      <c r="J15" s="67">
        <v>-3144487.6715500001</v>
      </c>
      <c r="K15" s="67">
        <v>-981051.84503000008</v>
      </c>
      <c r="L15" s="67">
        <v>-163634.64231</v>
      </c>
      <c r="M15" s="67">
        <v>-372656.24128999998</v>
      </c>
      <c r="N15" s="22">
        <v>-1662972.0095500001</v>
      </c>
      <c r="O15" s="22">
        <v>183731.40771000003</v>
      </c>
      <c r="P15" s="22">
        <v>-10011582.32794</v>
      </c>
    </row>
    <row r="16" spans="1:16" ht="12" customHeight="1" x14ac:dyDescent="0.2">
      <c r="B16" s="219"/>
      <c r="C16" s="236" t="s">
        <v>86</v>
      </c>
      <c r="D16" s="363">
        <v>82386895.282730028</v>
      </c>
      <c r="E16" s="363">
        <v>92784467.833500013</v>
      </c>
      <c r="F16" s="363">
        <v>98712407.791430011</v>
      </c>
      <c r="G16" s="363">
        <v>52058256.237599999</v>
      </c>
      <c r="H16" s="363">
        <v>64758894.397659995</v>
      </c>
      <c r="I16" s="364">
        <v>56378705.00718002</v>
      </c>
      <c r="J16" s="364">
        <v>51537094.269819997</v>
      </c>
      <c r="K16" s="364">
        <v>93554642.550750017</v>
      </c>
      <c r="L16" s="364">
        <v>61984300.530980013</v>
      </c>
      <c r="M16" s="364">
        <v>59616402.542489991</v>
      </c>
      <c r="N16" s="363">
        <v>119786378.03455001</v>
      </c>
      <c r="O16" s="363">
        <v>97857752.950539976</v>
      </c>
      <c r="P16" s="363">
        <v>931416197.42923009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32629092.212060004</v>
      </c>
      <c r="E19" s="22">
        <v>29552601.930640005</v>
      </c>
      <c r="F19" s="22">
        <v>47470592.238380015</v>
      </c>
      <c r="G19" s="22">
        <v>23427890.13648</v>
      </c>
      <c r="H19" s="22">
        <v>33115476.131049998</v>
      </c>
      <c r="I19" s="67">
        <v>32601102.14426</v>
      </c>
      <c r="J19" s="67">
        <v>31312030.951769996</v>
      </c>
      <c r="K19" s="67">
        <v>41455811.387040004</v>
      </c>
      <c r="L19" s="67">
        <v>36092997.985250011</v>
      </c>
      <c r="M19" s="67">
        <v>31590072.773389995</v>
      </c>
      <c r="N19" s="22">
        <v>27799494.36987</v>
      </c>
      <c r="O19" s="22">
        <v>45175154.017510004</v>
      </c>
      <c r="P19" s="22">
        <v>412222316.27770001</v>
      </c>
    </row>
    <row r="20" spans="2:16" ht="12" customHeight="1" x14ac:dyDescent="0.2">
      <c r="B20" s="219" t="s">
        <v>8</v>
      </c>
      <c r="C20" s="219" t="s">
        <v>88</v>
      </c>
      <c r="D20" s="22">
        <v>-458385.37545999995</v>
      </c>
      <c r="E20" s="22">
        <v>222584.84256999998</v>
      </c>
      <c r="F20" s="22">
        <v>23580473.696959998</v>
      </c>
      <c r="G20" s="22">
        <v>-571409.72349999996</v>
      </c>
      <c r="H20" s="22">
        <v>-1264847.5069600001</v>
      </c>
      <c r="I20" s="67">
        <v>-708468.99503999995</v>
      </c>
      <c r="J20" s="67">
        <v>-475943.63513999997</v>
      </c>
      <c r="K20" s="67">
        <v>-1483429.1967200001</v>
      </c>
      <c r="L20" s="67">
        <v>-146300.16047999999</v>
      </c>
      <c r="M20" s="67">
        <v>847211.27359</v>
      </c>
      <c r="N20" s="22">
        <v>59522770.250289999</v>
      </c>
      <c r="O20" s="22">
        <v>7553692.2412299998</v>
      </c>
      <c r="P20" s="22">
        <v>86617947.711339995</v>
      </c>
    </row>
    <row r="21" spans="2:16" ht="12" customHeight="1" x14ac:dyDescent="0.2">
      <c r="B21" s="219" t="s">
        <v>9</v>
      </c>
      <c r="C21" s="219" t="s">
        <v>89</v>
      </c>
      <c r="D21" s="22">
        <v>43734786.979510002</v>
      </c>
      <c r="E21" s="22">
        <v>19372191.916049998</v>
      </c>
      <c r="F21" s="22">
        <v>10629.244020000098</v>
      </c>
      <c r="G21" s="22">
        <v>28512.435209997177</v>
      </c>
      <c r="H21" s="22">
        <v>21850.744709999086</v>
      </c>
      <c r="I21" s="67">
        <v>203971.3132800087</v>
      </c>
      <c r="J21" s="67">
        <v>131611.35232000056</v>
      </c>
      <c r="K21" s="67">
        <v>-7386.1055900081992</v>
      </c>
      <c r="L21" s="67">
        <v>-7904.2908600082001</v>
      </c>
      <c r="M21" s="67">
        <v>-22408.948050008199</v>
      </c>
      <c r="N21" s="22">
        <v>-63218.859190008196</v>
      </c>
      <c r="O21" s="22">
        <v>66830.165459975411</v>
      </c>
      <c r="P21" s="22">
        <v>63469465.946869947</v>
      </c>
    </row>
    <row r="22" spans="2:16" ht="12" customHeight="1" x14ac:dyDescent="0.2">
      <c r="B22" s="219" t="s">
        <v>11</v>
      </c>
      <c r="C22" s="219" t="s">
        <v>312</v>
      </c>
      <c r="D22" s="22">
        <v>42668.134409999999</v>
      </c>
      <c r="E22" s="22">
        <v>748960.60252999992</v>
      </c>
      <c r="F22" s="22">
        <v>619030.35155999998</v>
      </c>
      <c r="G22" s="22">
        <v>769338.11149000004</v>
      </c>
      <c r="H22" s="22">
        <v>591684.38916999998</v>
      </c>
      <c r="I22" s="67">
        <v>628907.74771999998</v>
      </c>
      <c r="J22" s="67">
        <v>717192.63399999996</v>
      </c>
      <c r="K22" s="67">
        <v>656470.65300000005</v>
      </c>
      <c r="L22" s="67">
        <v>560072.0098</v>
      </c>
      <c r="M22" s="67">
        <v>657262.92825</v>
      </c>
      <c r="N22" s="22">
        <v>557756.77211000002</v>
      </c>
      <c r="O22" s="22">
        <v>1280248.3236999998</v>
      </c>
      <c r="P22" s="22">
        <v>7829592.6577399997</v>
      </c>
    </row>
    <row r="23" spans="2:16" ht="12" customHeight="1" x14ac:dyDescent="0.2">
      <c r="B23" s="219" t="s">
        <v>12</v>
      </c>
      <c r="C23" s="219" t="s">
        <v>90</v>
      </c>
      <c r="D23" s="22">
        <v>-136575.65999000001</v>
      </c>
      <c r="E23" s="22">
        <v>26210.428359999998</v>
      </c>
      <c r="F23" s="22">
        <v>17473.560239999999</v>
      </c>
      <c r="G23" s="22">
        <v>19046.02245</v>
      </c>
      <c r="H23" s="22">
        <v>-33008.861069999999</v>
      </c>
      <c r="I23" s="67">
        <v>21574.941199999997</v>
      </c>
      <c r="J23" s="67">
        <v>17850.724750000001</v>
      </c>
      <c r="K23" s="67">
        <v>18561.525550000002</v>
      </c>
      <c r="L23" s="67">
        <v>38220.29737</v>
      </c>
      <c r="M23" s="67">
        <v>29781.633320000001</v>
      </c>
      <c r="N23" s="22">
        <v>21425.963379999997</v>
      </c>
      <c r="O23" s="22">
        <v>132487.22962999999</v>
      </c>
      <c r="P23" s="22">
        <v>173047.80518999996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5153180.24168</v>
      </c>
      <c r="E25" s="22">
        <v>36025359.188519999</v>
      </c>
      <c r="F25" s="22">
        <v>17570453.11815</v>
      </c>
      <c r="G25" s="22">
        <v>17914223.921400003</v>
      </c>
      <c r="H25" s="22">
        <v>24735515.331670001</v>
      </c>
      <c r="I25" s="67">
        <v>15246734.36709</v>
      </c>
      <c r="J25" s="22">
        <v>7294420.54158</v>
      </c>
      <c r="K25" s="22">
        <v>46556257.296460003</v>
      </c>
      <c r="L25" s="22">
        <v>17021251.733279999</v>
      </c>
      <c r="M25" s="22">
        <v>17884289.638070002</v>
      </c>
      <c r="N25" s="22">
        <v>25517537.945429999</v>
      </c>
      <c r="O25" s="67">
        <v>31471090.35238</v>
      </c>
      <c r="P25" s="22">
        <v>262390313.67571002</v>
      </c>
    </row>
    <row r="26" spans="2:16" ht="12" customHeight="1" x14ac:dyDescent="0.2">
      <c r="B26" s="219" t="s">
        <v>15</v>
      </c>
      <c r="C26" s="219" t="s">
        <v>92</v>
      </c>
      <c r="D26" s="22">
        <v>-472949.31477999996</v>
      </c>
      <c r="E26" s="22">
        <v>2206647.6010500002</v>
      </c>
      <c r="F26" s="22">
        <v>3342897.1467199996</v>
      </c>
      <c r="G26" s="22">
        <v>3424109.5630999999</v>
      </c>
      <c r="H26" s="22">
        <v>2400998.1386199999</v>
      </c>
      <c r="I26" s="67">
        <v>3187618.24456</v>
      </c>
      <c r="J26" s="22">
        <v>3112283.7419099999</v>
      </c>
      <c r="K26" s="22">
        <v>1266235.8542299999</v>
      </c>
      <c r="L26" s="22">
        <v>2556345.3639499997</v>
      </c>
      <c r="M26" s="22">
        <v>2606837.4751900001</v>
      </c>
      <c r="N26" s="22">
        <v>1791417.82684</v>
      </c>
      <c r="O26" s="22">
        <v>5670052.9465800002</v>
      </c>
      <c r="P26" s="22">
        <v>31092494.587969996</v>
      </c>
    </row>
    <row r="27" spans="2:16" ht="12" customHeight="1" x14ac:dyDescent="0.2">
      <c r="B27" s="219" t="s">
        <v>16</v>
      </c>
      <c r="C27" s="219" t="s">
        <v>93</v>
      </c>
      <c r="D27" s="22">
        <v>937420.46510000003</v>
      </c>
      <c r="E27" s="22">
        <v>2043169.76098</v>
      </c>
      <c r="F27" s="22">
        <v>2026935.7874</v>
      </c>
      <c r="G27" s="22">
        <v>2335061.9186300002</v>
      </c>
      <c r="H27" s="22">
        <v>1875667.9146700001</v>
      </c>
      <c r="I27" s="67">
        <v>2108092.0587800001</v>
      </c>
      <c r="J27" s="22">
        <v>2189787.03522</v>
      </c>
      <c r="K27" s="22">
        <v>1800305.8672499999</v>
      </c>
      <c r="L27" s="22">
        <v>2041134.6537000001</v>
      </c>
      <c r="M27" s="22">
        <v>1910243.26776</v>
      </c>
      <c r="N27" s="22">
        <v>1705029.7382400001</v>
      </c>
      <c r="O27" s="22">
        <v>2868295.00086</v>
      </c>
      <c r="P27" s="22">
        <v>23841143.468589999</v>
      </c>
    </row>
    <row r="28" spans="2:16" ht="12" customHeight="1" x14ac:dyDescent="0.2">
      <c r="B28" s="219" t="s">
        <v>17</v>
      </c>
      <c r="C28" s="219" t="s">
        <v>94</v>
      </c>
      <c r="D28" s="22">
        <v>-6891.8426600000003</v>
      </c>
      <c r="E28" s="22">
        <v>397125.07423000003</v>
      </c>
      <c r="F28" s="22">
        <v>508933.56005000003</v>
      </c>
      <c r="G28" s="22">
        <v>1016266.09637</v>
      </c>
      <c r="H28" s="22">
        <v>444920.91510000004</v>
      </c>
      <c r="I28" s="67">
        <v>500973.99806999997</v>
      </c>
      <c r="J28" s="22">
        <v>954576.59010000003</v>
      </c>
      <c r="K28" s="22">
        <v>400011.95776000002</v>
      </c>
      <c r="L28" s="22">
        <v>537264.74849999999</v>
      </c>
      <c r="M28" s="22">
        <v>788942.9251900001</v>
      </c>
      <c r="N28" s="22">
        <v>347609.89418</v>
      </c>
      <c r="O28" s="22">
        <v>1460382.99107</v>
      </c>
      <c r="P28" s="22">
        <v>7350116.9079599995</v>
      </c>
    </row>
    <row r="29" spans="2:16" ht="12" customHeight="1" x14ac:dyDescent="0.2">
      <c r="B29" s="219" t="s">
        <v>18</v>
      </c>
      <c r="C29" s="219" t="s">
        <v>95</v>
      </c>
      <c r="D29" s="22">
        <v>11562.056550000001</v>
      </c>
      <c r="E29" s="22">
        <v>169150.85305999999</v>
      </c>
      <c r="F29" s="22">
        <v>239498.90030000001</v>
      </c>
      <c r="G29" s="22">
        <v>185979.74163999999</v>
      </c>
      <c r="H29" s="22">
        <v>215012.39979</v>
      </c>
      <c r="I29" s="67">
        <v>198770.84153000001</v>
      </c>
      <c r="J29" s="22">
        <v>310735.71032000001</v>
      </c>
      <c r="K29" s="22">
        <v>206933.69399999999</v>
      </c>
      <c r="L29" s="22">
        <v>249458.04427000001</v>
      </c>
      <c r="M29" s="22">
        <v>202204.92803000001</v>
      </c>
      <c r="N29" s="22">
        <v>200008.36763999998</v>
      </c>
      <c r="O29" s="22">
        <v>397532.53367000003</v>
      </c>
      <c r="P29" s="22">
        <v>2586848.0707999999</v>
      </c>
    </row>
    <row r="30" spans="2:16" ht="12" customHeight="1" x14ac:dyDescent="0.2">
      <c r="B30" s="219" t="s">
        <v>19</v>
      </c>
      <c r="C30" s="219" t="s">
        <v>96</v>
      </c>
      <c r="D30" s="22">
        <v>491627.98339999997</v>
      </c>
      <c r="E30" s="22">
        <v>846831.14248000004</v>
      </c>
      <c r="F30" s="22">
        <v>1383395.91126</v>
      </c>
      <c r="G30" s="22">
        <v>1345337.93811</v>
      </c>
      <c r="H30" s="22">
        <v>830520.85214999993</v>
      </c>
      <c r="I30" s="67">
        <v>735841.87248999998</v>
      </c>
      <c r="J30" s="22">
        <v>1522281.99227</v>
      </c>
      <c r="K30" s="22">
        <v>1198872.08818</v>
      </c>
      <c r="L30" s="22">
        <v>1008959.98292</v>
      </c>
      <c r="M30" s="22">
        <v>1564184.4413599998</v>
      </c>
      <c r="N30" s="22">
        <v>1008618.7746900001</v>
      </c>
      <c r="O30" s="22">
        <v>-301314.55288999988</v>
      </c>
      <c r="P30" s="22">
        <v>11635158.426420001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28886.340769999999</v>
      </c>
      <c r="E32" s="22">
        <v>509610.55227999995</v>
      </c>
      <c r="F32" s="22">
        <v>666654.07532000006</v>
      </c>
      <c r="G32" s="22">
        <v>1160707.0633099999</v>
      </c>
      <c r="H32" s="22">
        <v>776772.79798000003</v>
      </c>
      <c r="I32" s="67">
        <v>882615.43920999998</v>
      </c>
      <c r="J32" s="22">
        <v>1276657.83146</v>
      </c>
      <c r="K32" s="22">
        <v>1016092.96668</v>
      </c>
      <c r="L32" s="22">
        <v>635146.35532000009</v>
      </c>
      <c r="M32" s="22">
        <v>1116554.4957699999</v>
      </c>
      <c r="N32" s="22">
        <v>631786.60882000008</v>
      </c>
      <c r="O32" s="22">
        <v>1968911.6229999999</v>
      </c>
      <c r="P32" s="22">
        <v>10670396.14992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-8.0382600000000011</v>
      </c>
      <c r="I34" s="67">
        <v>0</v>
      </c>
      <c r="J34" s="22">
        <v>0</v>
      </c>
      <c r="K34" s="22">
        <v>0</v>
      </c>
      <c r="L34" s="22">
        <v>609681.24600000004</v>
      </c>
      <c r="M34" s="22">
        <v>0</v>
      </c>
      <c r="N34" s="22">
        <v>-1.20455</v>
      </c>
      <c r="O34" s="22">
        <v>10.14268</v>
      </c>
      <c r="P34" s="22">
        <v>609682.14587000012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278675.37334000005</v>
      </c>
      <c r="E36" s="363">
        <v>519086.69587</v>
      </c>
      <c r="F36" s="363">
        <v>213734.97329999995</v>
      </c>
      <c r="G36" s="363">
        <v>907531.4553899999</v>
      </c>
      <c r="H36" s="363">
        <v>-969367.83979999996</v>
      </c>
      <c r="I36" s="364">
        <v>374268.45591999998</v>
      </c>
      <c r="J36" s="363">
        <v>29121.127710000037</v>
      </c>
      <c r="K36" s="363">
        <v>-511147.28212000011</v>
      </c>
      <c r="L36" s="363">
        <v>624337.91964999994</v>
      </c>
      <c r="M36" s="363">
        <v>68569.469330000036</v>
      </c>
      <c r="N36" s="363">
        <v>-916830.42275000014</v>
      </c>
      <c r="O36" s="363">
        <v>298111.34337000002</v>
      </c>
      <c r="P36" s="363">
        <v>916091.26920999971</v>
      </c>
    </row>
    <row r="37" spans="1:17" s="5" customFormat="1" ht="12" customHeight="1" thickBot="1" x14ac:dyDescent="0.25">
      <c r="B37" s="373">
        <v>38</v>
      </c>
      <c r="C37" s="243" t="s">
        <v>26</v>
      </c>
      <c r="D37" s="365">
        <v>78894058.962020025</v>
      </c>
      <c r="E37" s="365">
        <v>92444434.54885</v>
      </c>
      <c r="F37" s="365">
        <v>97459494.216000006</v>
      </c>
      <c r="G37" s="365">
        <v>48622495.915409997</v>
      </c>
      <c r="H37" s="365">
        <v>62487865.37252</v>
      </c>
      <c r="I37" s="366">
        <v>55793418.397790015</v>
      </c>
      <c r="J37" s="365">
        <v>45077127.8178</v>
      </c>
      <c r="K37" s="365">
        <v>92386455.528160021</v>
      </c>
      <c r="L37" s="365">
        <v>61666771.370650016</v>
      </c>
      <c r="M37" s="365">
        <v>55921204.601379991</v>
      </c>
      <c r="N37" s="365">
        <v>117915794.34638001</v>
      </c>
      <c r="O37" s="365">
        <v>97853986.880999982</v>
      </c>
      <c r="P37" s="365">
        <v>906523107.95796013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32629092.212060004</v>
      </c>
      <c r="E41" s="62">
        <v>29552601.930640005</v>
      </c>
      <c r="F41" s="62">
        <v>47470592.238380015</v>
      </c>
      <c r="G41" s="268">
        <v>23427890.13648</v>
      </c>
      <c r="H41" s="62">
        <v>33115476.131049998</v>
      </c>
      <c r="I41" s="268">
        <v>32601102.14426</v>
      </c>
      <c r="J41" s="268">
        <v>31312030.951769996</v>
      </c>
      <c r="K41" s="268">
        <v>41455811.387040004</v>
      </c>
      <c r="L41" s="268">
        <v>36092997.985250011</v>
      </c>
      <c r="M41" s="268">
        <v>31590072.773389995</v>
      </c>
      <c r="N41" s="268">
        <v>27799494.36987</v>
      </c>
      <c r="O41" s="62">
        <v>45175154.017510004</v>
      </c>
      <c r="P41" s="268">
        <v>412222316.27770001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32563454.536730003</v>
      </c>
      <c r="E42" s="358">
        <v>28960457.558800004</v>
      </c>
      <c r="F42" s="358">
        <v>46890098.324120007</v>
      </c>
      <c r="G42" s="359">
        <v>22944289.60647</v>
      </c>
      <c r="H42" s="358">
        <v>32589392.69382</v>
      </c>
      <c r="I42" s="359">
        <v>31920225.445620004</v>
      </c>
      <c r="J42" s="359">
        <v>30930463.938979995</v>
      </c>
      <c r="K42" s="359">
        <v>40863520.070020005</v>
      </c>
      <c r="L42" s="359">
        <v>34572059.869240008</v>
      </c>
      <c r="M42" s="359">
        <v>31050794.419499997</v>
      </c>
      <c r="N42" s="359">
        <v>27028741.880679999</v>
      </c>
      <c r="O42" s="358">
        <v>44306879.867979996</v>
      </c>
      <c r="P42" s="359">
        <v>404620378.21196002</v>
      </c>
    </row>
    <row r="43" spans="1:17" ht="12" customHeight="1" x14ac:dyDescent="0.2">
      <c r="B43" s="219" t="s">
        <v>30</v>
      </c>
      <c r="C43" s="357" t="s">
        <v>100</v>
      </c>
      <c r="D43" s="358">
        <v>56058332.465000004</v>
      </c>
      <c r="E43" s="358">
        <v>52556349.80443</v>
      </c>
      <c r="F43" s="358">
        <v>70386916.34747</v>
      </c>
      <c r="G43" s="359">
        <v>46482810.601669997</v>
      </c>
      <c r="H43" s="358">
        <v>57499286.596949995</v>
      </c>
      <c r="I43" s="359">
        <v>55667190.811219998</v>
      </c>
      <c r="J43" s="359">
        <v>54449668.915309995</v>
      </c>
      <c r="K43" s="359">
        <v>64850708.926040001</v>
      </c>
      <c r="L43" s="359">
        <v>59111010.519400001</v>
      </c>
      <c r="M43" s="359">
        <v>54525906.536129996</v>
      </c>
      <c r="N43" s="359">
        <v>50795688.594039999</v>
      </c>
      <c r="O43" s="358">
        <v>66387823.948159993</v>
      </c>
      <c r="P43" s="359">
        <v>688771694.06581998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39117424.002750002</v>
      </c>
      <c r="E45" s="31">
        <v>37264131.597050004</v>
      </c>
      <c r="F45" s="31">
        <v>41365944.737290002</v>
      </c>
      <c r="G45" s="31">
        <v>42258175.708349995</v>
      </c>
      <c r="H45" s="31">
        <v>41595818.351609997</v>
      </c>
      <c r="I45" s="59">
        <v>40602981.319019996</v>
      </c>
      <c r="J45" s="31">
        <v>39587409.564580001</v>
      </c>
      <c r="K45" s="31">
        <v>39277942.374290004</v>
      </c>
      <c r="L45" s="31">
        <v>41560552.176589996</v>
      </c>
      <c r="M45" s="31">
        <v>39531429.641580001</v>
      </c>
      <c r="N45" s="31">
        <v>39132919.677500002</v>
      </c>
      <c r="O45" s="31">
        <v>46245504.394650005</v>
      </c>
      <c r="P45" s="31">
        <v>487540233.54525995</v>
      </c>
    </row>
    <row r="46" spans="1:17" ht="12" customHeight="1" x14ac:dyDescent="0.2">
      <c r="B46" s="219"/>
      <c r="C46" s="368" t="s">
        <v>202</v>
      </c>
      <c r="D46" s="31">
        <v>6795645.2228200007</v>
      </c>
      <c r="E46" s="31">
        <v>7366050.5683300011</v>
      </c>
      <c r="F46" s="31">
        <v>8226991.5244499994</v>
      </c>
      <c r="G46" s="31">
        <v>8487193.0395899992</v>
      </c>
      <c r="H46" s="31">
        <v>8398477.9237600006</v>
      </c>
      <c r="I46" s="59">
        <v>8175140.0060300007</v>
      </c>
      <c r="J46" s="31">
        <v>7916450.1229400001</v>
      </c>
      <c r="K46" s="31">
        <v>7683458.5235400014</v>
      </c>
      <c r="L46" s="31">
        <v>8015228.4046800006</v>
      </c>
      <c r="M46" s="31">
        <v>7976150.4670000002</v>
      </c>
      <c r="N46" s="31">
        <v>8060940.5081700003</v>
      </c>
      <c r="O46" s="31">
        <v>10103910.508300001</v>
      </c>
      <c r="P46" s="31">
        <v>97205636.819610015</v>
      </c>
    </row>
    <row r="47" spans="1:17" ht="12" customHeight="1" x14ac:dyDescent="0.2">
      <c r="B47" s="219"/>
      <c r="C47" s="368" t="s">
        <v>203</v>
      </c>
      <c r="D47" s="31">
        <v>104.208</v>
      </c>
      <c r="E47" s="31">
        <v>81.872</v>
      </c>
      <c r="F47" s="31">
        <v>223052.63399999999</v>
      </c>
      <c r="G47" s="31">
        <v>196668.144</v>
      </c>
      <c r="H47" s="31">
        <v>17083.767</v>
      </c>
      <c r="I47" s="59">
        <v>175.82300000000001</v>
      </c>
      <c r="J47" s="31">
        <v>250.595</v>
      </c>
      <c r="K47" s="31">
        <v>12144819.074999999</v>
      </c>
      <c r="L47" s="31">
        <v>42900.699000000001</v>
      </c>
      <c r="M47" s="31">
        <v>1304.6379999999999</v>
      </c>
      <c r="N47" s="31">
        <v>84.260999999999996</v>
      </c>
      <c r="O47" s="31">
        <v>-115264.69100000001</v>
      </c>
      <c r="P47" s="31">
        <v>12511261.025</v>
      </c>
    </row>
    <row r="48" spans="1:17" ht="12" customHeight="1" x14ac:dyDescent="0.2">
      <c r="B48" s="219"/>
      <c r="C48" s="368" t="s">
        <v>204</v>
      </c>
      <c r="D48" s="31">
        <v>1029312.34107</v>
      </c>
      <c r="E48" s="31">
        <v>2462996.5009299996</v>
      </c>
      <c r="F48" s="31">
        <v>12738255.37709</v>
      </c>
      <c r="G48" s="31">
        <v>7880161.18145</v>
      </c>
      <c r="H48" s="31">
        <v>2297281.8909800001</v>
      </c>
      <c r="I48" s="59">
        <v>2019239.9059900001</v>
      </c>
      <c r="J48" s="31">
        <v>1014966.43414</v>
      </c>
      <c r="K48" s="31">
        <v>209451.39157000001</v>
      </c>
      <c r="L48" s="31">
        <v>2857750.5845900001</v>
      </c>
      <c r="M48" s="31">
        <v>515532.67450999992</v>
      </c>
      <c r="N48" s="31">
        <v>-1497853.6982</v>
      </c>
      <c r="O48" s="31">
        <v>2769748.8602899997</v>
      </c>
      <c r="P48" s="31">
        <v>34296843.444409996</v>
      </c>
    </row>
    <row r="49" spans="1:18" ht="12" customHeight="1" x14ac:dyDescent="0.2">
      <c r="B49" s="219"/>
      <c r="C49" s="368" t="s">
        <v>333</v>
      </c>
      <c r="D49" s="31">
        <v>171187.84299999999</v>
      </c>
      <c r="E49" s="31">
        <v>171023.64300000001</v>
      </c>
      <c r="F49" s="31">
        <v>172517.185</v>
      </c>
      <c r="G49" s="31">
        <v>172761.53</v>
      </c>
      <c r="H49" s="31">
        <v>172526.89600000001</v>
      </c>
      <c r="I49" s="59">
        <v>-1569.7629999999999</v>
      </c>
      <c r="J49" s="31">
        <v>188357.56099999999</v>
      </c>
      <c r="K49" s="31">
        <v>185142.61300000001</v>
      </c>
      <c r="L49" s="31">
        <v>202943.77600000001</v>
      </c>
      <c r="M49" s="31">
        <v>200578.226</v>
      </c>
      <c r="N49" s="31">
        <v>209486.09299999999</v>
      </c>
      <c r="O49" s="31">
        <v>404.03</v>
      </c>
      <c r="P49" s="31">
        <v>1845359.6329999999</v>
      </c>
    </row>
    <row r="50" spans="1:18" ht="12" customHeight="1" x14ac:dyDescent="0.2">
      <c r="B50" s="219"/>
      <c r="C50" s="368" t="s">
        <v>206</v>
      </c>
      <c r="D50" s="31">
        <v>2438533.1800000002</v>
      </c>
      <c r="E50" s="31">
        <v>2416812.2409999999</v>
      </c>
      <c r="F50" s="31">
        <v>2450793.5150000001</v>
      </c>
      <c r="G50" s="31">
        <v>2474827.8220000002</v>
      </c>
      <c r="H50" s="31">
        <v>2469534.6379999998</v>
      </c>
      <c r="I50" s="59">
        <v>-17694.300999999999</v>
      </c>
      <c r="J50" s="31">
        <v>2910794.8810000001</v>
      </c>
      <c r="K50" s="31">
        <v>2814697.912</v>
      </c>
      <c r="L50" s="31">
        <v>3466688.202</v>
      </c>
      <c r="M50" s="31">
        <v>3321631.7289999998</v>
      </c>
      <c r="N50" s="31">
        <v>3388040.429</v>
      </c>
      <c r="O50" s="31">
        <v>-35336.913999999997</v>
      </c>
      <c r="P50" s="31">
        <v>28099323.333999999</v>
      </c>
    </row>
    <row r="51" spans="1:18" ht="12" customHeight="1" x14ac:dyDescent="0.2">
      <c r="B51" s="219"/>
      <c r="C51" s="368" t="s">
        <v>207</v>
      </c>
      <c r="D51" s="31">
        <v>4772415.0142799998</v>
      </c>
      <c r="E51" s="31">
        <v>1172019.22015</v>
      </c>
      <c r="F51" s="31">
        <v>3814617.3717300002</v>
      </c>
      <c r="G51" s="31">
        <v>3454440.7044799998</v>
      </c>
      <c r="H51" s="31">
        <v>2986823.6155300001</v>
      </c>
      <c r="I51" s="59">
        <v>5937559.59779</v>
      </c>
      <c r="J51" s="31">
        <v>3534247.9729599999</v>
      </c>
      <c r="K51" s="31">
        <v>388388.39640999999</v>
      </c>
      <c r="L51" s="31">
        <v>306901.53130000003</v>
      </c>
      <c r="M51" s="31">
        <v>577419.73265999998</v>
      </c>
      <c r="N51" s="31">
        <v>463564.73447999998</v>
      </c>
      <c r="O51" s="31">
        <v>6057488.4692900004</v>
      </c>
      <c r="P51" s="31">
        <v>33465886.361059997</v>
      </c>
    </row>
    <row r="52" spans="1:18" ht="12" customHeight="1" x14ac:dyDescent="0.2">
      <c r="B52" s="219"/>
      <c r="C52" s="368" t="s">
        <v>208</v>
      </c>
      <c r="D52" s="31">
        <v>696926.91412000009</v>
      </c>
      <c r="E52" s="31">
        <v>468540.38973</v>
      </c>
      <c r="F52" s="31">
        <v>438184.44652</v>
      </c>
      <c r="G52" s="31">
        <v>540903.40526000003</v>
      </c>
      <c r="H52" s="31">
        <v>412118.29176999995</v>
      </c>
      <c r="I52" s="59">
        <v>338204.09508000006</v>
      </c>
      <c r="J52" s="31">
        <v>417003.60029999999</v>
      </c>
      <c r="K52" s="31">
        <v>1729395.3963899999</v>
      </c>
      <c r="L52" s="31">
        <v>1754271.0794399998</v>
      </c>
      <c r="M52" s="31">
        <v>1578091.4620399999</v>
      </c>
      <c r="N52" s="31">
        <v>544410.2146699999</v>
      </c>
      <c r="O52" s="31">
        <v>545643.54536999995</v>
      </c>
      <c r="P52" s="31">
        <v>9463692.84069</v>
      </c>
    </row>
    <row r="53" spans="1:18" ht="12" customHeight="1" x14ac:dyDescent="0.2">
      <c r="B53" s="219"/>
      <c r="C53" s="368" t="s">
        <v>209</v>
      </c>
      <c r="D53" s="31">
        <v>-81633.722829999999</v>
      </c>
      <c r="E53" s="31">
        <v>-200529.09804999997</v>
      </c>
      <c r="F53" s="31">
        <v>-263911.54665000003</v>
      </c>
      <c r="G53" s="31">
        <v>-20044460.36868</v>
      </c>
      <c r="H53" s="31">
        <v>-1875997.4986899998</v>
      </c>
      <c r="I53" s="59">
        <v>-2740796.98697</v>
      </c>
      <c r="J53" s="31">
        <v>-2304036.4687899994</v>
      </c>
      <c r="K53" s="31">
        <v>-650755.43683000002</v>
      </c>
      <c r="L53" s="31">
        <v>-366632.65171999997</v>
      </c>
      <c r="M53" s="31">
        <v>-376124.25669999997</v>
      </c>
      <c r="N53" s="31">
        <v>-598850.47311999998</v>
      </c>
      <c r="O53" s="31">
        <v>-284185.34333000006</v>
      </c>
      <c r="P53" s="31">
        <v>-29787913.852360003</v>
      </c>
    </row>
    <row r="54" spans="1:18" ht="12" customHeight="1" x14ac:dyDescent="0.2">
      <c r="B54" s="219"/>
      <c r="C54" s="368" t="s">
        <v>210</v>
      </c>
      <c r="D54" s="31">
        <v>252158.26800000001</v>
      </c>
      <c r="E54" s="31">
        <v>252717.106</v>
      </c>
      <c r="F54" s="31">
        <v>252808.34299999999</v>
      </c>
      <c r="G54" s="31">
        <v>252677.035</v>
      </c>
      <c r="H54" s="31">
        <v>252624.61300000001</v>
      </c>
      <c r="I54" s="59">
        <v>253470.53099999999</v>
      </c>
      <c r="J54" s="31">
        <v>253651.56299999999</v>
      </c>
      <c r="K54" s="31">
        <v>253474.951</v>
      </c>
      <c r="L54" s="31">
        <v>247689.67800000001</v>
      </c>
      <c r="M54" s="31">
        <v>238270.943</v>
      </c>
      <c r="N54" s="31">
        <v>201069.383</v>
      </c>
      <c r="O54" s="31">
        <v>175591.45300000001</v>
      </c>
      <c r="P54" s="31">
        <v>2886203.8670000001</v>
      </c>
    </row>
    <row r="55" spans="1:18" ht="12" customHeight="1" x14ac:dyDescent="0.2">
      <c r="B55" s="219"/>
      <c r="C55" s="368" t="s">
        <v>211</v>
      </c>
      <c r="D55" s="31">
        <v>603473.10100000002</v>
      </c>
      <c r="E55" s="31">
        <v>685305.70600000001</v>
      </c>
      <c r="F55" s="31">
        <v>765819.41099999996</v>
      </c>
      <c r="G55" s="31">
        <v>632241.91599999997</v>
      </c>
      <c r="H55" s="31">
        <v>620215.86300000001</v>
      </c>
      <c r="I55" s="59">
        <v>945210.86399999994</v>
      </c>
      <c r="J55" s="31">
        <v>641578.24899999995</v>
      </c>
      <c r="K55" s="31">
        <v>598218.99600000004</v>
      </c>
      <c r="L55" s="31">
        <v>692323.25196999998</v>
      </c>
      <c r="M55" s="31">
        <v>669609.42130999989</v>
      </c>
      <c r="N55" s="31">
        <v>670314.52300000004</v>
      </c>
      <c r="O55" s="31">
        <v>744254.44499999995</v>
      </c>
      <c r="P55" s="31">
        <v>8268565.7472800007</v>
      </c>
    </row>
    <row r="56" spans="1:18" ht="12" customHeight="1" x14ac:dyDescent="0.2">
      <c r="B56" s="219"/>
      <c r="C56" s="368" t="s">
        <v>334</v>
      </c>
      <c r="D56" s="31">
        <v>217289.23300000001</v>
      </c>
      <c r="E56" s="31">
        <v>193146.19412999999</v>
      </c>
      <c r="F56" s="31">
        <v>185502.51199999999</v>
      </c>
      <c r="G56" s="31">
        <v>160645.08549999999</v>
      </c>
      <c r="H56" s="31">
        <v>128368.49099999999</v>
      </c>
      <c r="I56" s="59">
        <v>126964.037</v>
      </c>
      <c r="J56" s="31">
        <v>177604.52499999999</v>
      </c>
      <c r="K56" s="31">
        <v>134349.326</v>
      </c>
      <c r="L56" s="31">
        <v>266984.45500000002</v>
      </c>
      <c r="M56" s="31">
        <v>238458.11300000001</v>
      </c>
      <c r="N56" s="31">
        <v>173425.242</v>
      </c>
      <c r="O56" s="31">
        <v>147693.66399999999</v>
      </c>
      <c r="P56" s="31">
        <v>2150430.87763</v>
      </c>
    </row>
    <row r="57" spans="1:18" ht="12" customHeight="1" x14ac:dyDescent="0.2">
      <c r="B57" s="219"/>
      <c r="C57" s="368" t="s">
        <v>212</v>
      </c>
      <c r="D57" s="31">
        <v>45496.859789999995</v>
      </c>
      <c r="E57" s="31">
        <v>304053.86415999988</v>
      </c>
      <c r="F57" s="31">
        <v>16340.837039999999</v>
      </c>
      <c r="G57" s="31">
        <v>16575.39871999999</v>
      </c>
      <c r="H57" s="31">
        <v>24409.753990000001</v>
      </c>
      <c r="I57" s="59">
        <v>28305.683280000001</v>
      </c>
      <c r="J57" s="31">
        <v>111390.31517999996</v>
      </c>
      <c r="K57" s="59">
        <v>82125.407669999986</v>
      </c>
      <c r="L57" s="31">
        <v>63409.332550000006</v>
      </c>
      <c r="M57" s="31">
        <v>53553.744730000006</v>
      </c>
      <c r="N57" s="31">
        <v>48137.699540000016</v>
      </c>
      <c r="O57" s="31">
        <v>32371.526589999994</v>
      </c>
      <c r="P57" s="31">
        <v>826170.4232399998</v>
      </c>
    </row>
    <row r="58" spans="1:18" ht="12" customHeight="1" x14ac:dyDescent="0.2">
      <c r="B58" s="219" t="s">
        <v>32</v>
      </c>
      <c r="C58" s="367" t="s">
        <v>102</v>
      </c>
      <c r="D58" s="358">
        <v>-13730.882170000001</v>
      </c>
      <c r="E58" s="358">
        <v>-114186.36152999999</v>
      </c>
      <c r="F58" s="358">
        <v>-15020.766589999999</v>
      </c>
      <c r="G58" s="358">
        <v>-49401.9542</v>
      </c>
      <c r="H58" s="358">
        <v>-1420827.28413</v>
      </c>
      <c r="I58" s="359">
        <v>-253352.82860000001</v>
      </c>
      <c r="J58" s="358">
        <v>-29111.407329999998</v>
      </c>
      <c r="K58" s="359">
        <v>-497271.89901999995</v>
      </c>
      <c r="L58" s="358">
        <v>-274933.23999000003</v>
      </c>
      <c r="M58" s="358">
        <v>-239641.78221999999</v>
      </c>
      <c r="N58" s="358">
        <v>-329435.32436000003</v>
      </c>
      <c r="O58" s="358">
        <v>1331089.85882</v>
      </c>
      <c r="P58" s="358">
        <v>-1905823.8713200002</v>
      </c>
    </row>
    <row r="59" spans="1:18" ht="12" customHeight="1" x14ac:dyDescent="0.2">
      <c r="B59" s="263" t="s">
        <v>187</v>
      </c>
      <c r="C59" s="263" t="s">
        <v>188</v>
      </c>
      <c r="D59" s="31">
        <v>-252158.26800000001</v>
      </c>
      <c r="E59" s="31">
        <v>-252717.106</v>
      </c>
      <c r="F59" s="31">
        <v>-252808.34299999999</v>
      </c>
      <c r="G59" s="31">
        <v>-252677.035</v>
      </c>
      <c r="H59" s="31">
        <v>-252624.61300000001</v>
      </c>
      <c r="I59" s="59">
        <v>-253470.53099999999</v>
      </c>
      <c r="J59" s="31">
        <v>-253651.56299999999</v>
      </c>
      <c r="K59" s="31">
        <v>-253474.951</v>
      </c>
      <c r="L59" s="31">
        <v>-247689.67800000001</v>
      </c>
      <c r="M59" s="31">
        <v>-238270.943</v>
      </c>
      <c r="N59" s="31">
        <v>-201069.383</v>
      </c>
      <c r="O59" s="31">
        <v>-175591.45300000001</v>
      </c>
      <c r="P59" s="31">
        <v>-2886203.8670000001</v>
      </c>
    </row>
    <row r="60" spans="1:18" ht="12" customHeight="1" x14ac:dyDescent="0.2">
      <c r="B60" s="219" t="s">
        <v>33</v>
      </c>
      <c r="C60" s="263" t="s">
        <v>103</v>
      </c>
      <c r="D60" s="31">
        <v>-23228988.778099999</v>
      </c>
      <c r="E60" s="31">
        <v>-23228988.778099999</v>
      </c>
      <c r="F60" s="31">
        <v>-23228988.913759999</v>
      </c>
      <c r="G60" s="31">
        <v>-23236442.006000001</v>
      </c>
      <c r="H60" s="31">
        <v>-23236442.006000001</v>
      </c>
      <c r="I60" s="59">
        <v>-23236442.006000001</v>
      </c>
      <c r="J60" s="31">
        <v>-23236442.006000001</v>
      </c>
      <c r="K60" s="59">
        <v>-23236442.006000001</v>
      </c>
      <c r="L60" s="31">
        <v>-23236442.006000001</v>
      </c>
      <c r="M60" s="31">
        <v>-23236442.006000001</v>
      </c>
      <c r="N60" s="31">
        <v>-23236442.006000001</v>
      </c>
      <c r="O60" s="31">
        <v>-23236442.486000001</v>
      </c>
      <c r="P60" s="31">
        <v>-278814945.00396007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-779885.72616999992</v>
      </c>
      <c r="M61" s="31">
        <v>239242.61459000001</v>
      </c>
      <c r="N61" s="31">
        <v>0</v>
      </c>
      <c r="O61" s="237">
        <v>0</v>
      </c>
      <c r="P61" s="31">
        <v>-540643.11157999991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-3700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-3700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65637.675329999998</v>
      </c>
      <c r="E63" s="370">
        <v>592144.37184000004</v>
      </c>
      <c r="F63" s="370">
        <v>580493.91425999999</v>
      </c>
      <c r="G63" s="370">
        <v>483600.53000999999</v>
      </c>
      <c r="H63" s="370">
        <v>526083.43723000004</v>
      </c>
      <c r="I63" s="371">
        <v>680876.69863999996</v>
      </c>
      <c r="J63" s="370">
        <v>381567.01279000001</v>
      </c>
      <c r="K63" s="371">
        <v>592291.31701999996</v>
      </c>
      <c r="L63" s="370">
        <v>1520938.11601</v>
      </c>
      <c r="M63" s="370">
        <v>539278.35389000003</v>
      </c>
      <c r="N63" s="370">
        <v>770752.48919000011</v>
      </c>
      <c r="O63" s="372">
        <v>868274.14952999994</v>
      </c>
      <c r="P63" s="370">
        <v>7601938.0657400005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-3339038.63191</v>
      </c>
      <c r="E65" s="270">
        <v>-195096.03977</v>
      </c>
      <c r="F65" s="270">
        <v>-191208.34766</v>
      </c>
      <c r="G65" s="270">
        <v>-3340098.7646699999</v>
      </c>
      <c r="H65" s="270">
        <v>-253321.9963</v>
      </c>
      <c r="I65" s="271">
        <v>-188584.03128</v>
      </c>
      <c r="J65" s="270">
        <v>-3315478.7804699996</v>
      </c>
      <c r="K65" s="270">
        <v>-187135.17756000001</v>
      </c>
      <c r="L65" s="270">
        <v>-153894.51802000002</v>
      </c>
      <c r="M65" s="270">
        <v>-3322541.6998200002</v>
      </c>
      <c r="N65" s="270">
        <v>-207611.67861999999</v>
      </c>
      <c r="O65" s="272">
        <v>-187497.47725</v>
      </c>
      <c r="P65" s="270">
        <v>-14881507.14333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-458385.37545999995</v>
      </c>
      <c r="E67" s="276">
        <v>222584.84256999998</v>
      </c>
      <c r="F67" s="276">
        <v>23580473.696959998</v>
      </c>
      <c r="G67" s="276">
        <v>-571409.72349999996</v>
      </c>
      <c r="H67" s="276">
        <v>-1264847.5069600001</v>
      </c>
      <c r="I67" s="277">
        <v>-708468.99503999995</v>
      </c>
      <c r="J67" s="276">
        <v>-475943.63513999997</v>
      </c>
      <c r="K67" s="277">
        <v>-1483429.1967200001</v>
      </c>
      <c r="L67" s="276">
        <v>-146300.16047999999</v>
      </c>
      <c r="M67" s="276">
        <v>847211.27359</v>
      </c>
      <c r="N67" s="276">
        <v>59522770.250289999</v>
      </c>
      <c r="O67" s="278">
        <v>7553692.2412299998</v>
      </c>
      <c r="P67" s="276">
        <v>86617947.711339995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-463137.30654000002</v>
      </c>
      <c r="E68" s="105">
        <v>219755.48571000001</v>
      </c>
      <c r="F68" s="105">
        <v>23273349.052729998</v>
      </c>
      <c r="G68" s="105">
        <v>-575921.53498</v>
      </c>
      <c r="H68" s="105">
        <v>-1278398.9720600001</v>
      </c>
      <c r="I68" s="106">
        <v>-717437.20223000005</v>
      </c>
      <c r="J68" s="105">
        <v>-495542.65333</v>
      </c>
      <c r="K68" s="105">
        <v>-1659417.14176</v>
      </c>
      <c r="L68" s="105">
        <v>-365704.40119999996</v>
      </c>
      <c r="M68" s="105">
        <v>281016.00757999998</v>
      </c>
      <c r="N68" s="105">
        <v>57238447.834030002</v>
      </c>
      <c r="O68" s="238">
        <v>7549069.7493199995</v>
      </c>
      <c r="P68" s="105">
        <v>83006078.917270005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412314.33533999999</v>
      </c>
      <c r="E69" s="31">
        <v>1120162.58944</v>
      </c>
      <c r="F69" s="31">
        <v>24156277.200150002</v>
      </c>
      <c r="G69" s="31">
        <v>307213.53326</v>
      </c>
      <c r="H69" s="31">
        <v>148885.43049</v>
      </c>
      <c r="I69" s="59">
        <v>179510.11772000001</v>
      </c>
      <c r="J69" s="31">
        <v>387710.25550999999</v>
      </c>
      <c r="K69" s="59">
        <v>-765274.90078999999</v>
      </c>
      <c r="L69" s="31">
        <v>676196.21343</v>
      </c>
      <c r="M69" s="31">
        <v>1177761.1568699998</v>
      </c>
      <c r="N69" s="31">
        <v>57741613.271010004</v>
      </c>
      <c r="O69" s="237">
        <v>8391517.7875899989</v>
      </c>
      <c r="P69" s="31">
        <v>93933886.990020007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7198.2869600000004</v>
      </c>
      <c r="E70" s="31">
        <v>-17757.174890000002</v>
      </c>
      <c r="F70" s="31">
        <v>-278.21858000000003</v>
      </c>
      <c r="G70" s="31">
        <v>-485.13940000000002</v>
      </c>
      <c r="H70" s="31">
        <v>-544634.47371000005</v>
      </c>
      <c r="I70" s="59">
        <v>-14297.391109999999</v>
      </c>
      <c r="J70" s="31">
        <v>-602.98</v>
      </c>
      <c r="K70" s="59">
        <v>-11492.31213</v>
      </c>
      <c r="L70" s="31">
        <v>-159250.68578999999</v>
      </c>
      <c r="M70" s="31">
        <v>-14095.220449999999</v>
      </c>
      <c r="N70" s="31">
        <v>379484.49186000001</v>
      </c>
      <c r="O70" s="237">
        <v>40201.894489999991</v>
      </c>
      <c r="P70" s="31">
        <v>-336008.92275000009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-882649.92884000007</v>
      </c>
      <c r="E71" s="31">
        <v>-882649.92884000007</v>
      </c>
      <c r="F71" s="31">
        <v>-882649.92884000007</v>
      </c>
      <c r="G71" s="31">
        <v>-882649.92884000007</v>
      </c>
      <c r="H71" s="31">
        <v>-882649.92884000007</v>
      </c>
      <c r="I71" s="59">
        <v>-882649.92884000007</v>
      </c>
      <c r="J71" s="31">
        <v>-882649.92884000007</v>
      </c>
      <c r="K71" s="31">
        <v>-882649.92884000007</v>
      </c>
      <c r="L71" s="31">
        <v>-882649.92884000007</v>
      </c>
      <c r="M71" s="31">
        <v>-882649.92884000007</v>
      </c>
      <c r="N71" s="31">
        <v>-882649.92884000007</v>
      </c>
      <c r="O71" s="237">
        <v>-882649.93276</v>
      </c>
      <c r="P71" s="31">
        <v>-10591799.15</v>
      </c>
      <c r="R71" s="9"/>
    </row>
    <row r="72" spans="1:18" ht="12" customHeight="1" thickBot="1" x14ac:dyDescent="0.25">
      <c r="A72" s="9"/>
      <c r="B72" s="239" t="s">
        <v>214</v>
      </c>
      <c r="C72" s="369" t="s">
        <v>109</v>
      </c>
      <c r="D72" s="351">
        <v>4751.9310800000003</v>
      </c>
      <c r="E72" s="351">
        <v>2829.3568599999999</v>
      </c>
      <c r="F72" s="351">
        <v>307124.64423000003</v>
      </c>
      <c r="G72" s="351">
        <v>4511.8114800000003</v>
      </c>
      <c r="H72" s="351">
        <v>13551.465099999999</v>
      </c>
      <c r="I72" s="352">
        <v>8968.2071899999992</v>
      </c>
      <c r="J72" s="351">
        <v>19599.018190000003</v>
      </c>
      <c r="K72" s="352">
        <v>175987.94503999999</v>
      </c>
      <c r="L72" s="351">
        <v>219404.24072</v>
      </c>
      <c r="M72" s="351">
        <v>566195.26601000002</v>
      </c>
      <c r="N72" s="351">
        <v>2284322.4162600003</v>
      </c>
      <c r="O72" s="353">
        <v>4622.4919100000006</v>
      </c>
      <c r="P72" s="351">
        <v>3611868.7940700003</v>
      </c>
      <c r="R72" s="9"/>
    </row>
    <row r="73" spans="1:18" ht="12" thickBot="1" x14ac:dyDescent="0.25">
      <c r="A73" s="9"/>
      <c r="B73" s="244"/>
      <c r="C73" s="245"/>
      <c r="D73" s="349"/>
      <c r="E73" s="349"/>
      <c r="F73" s="349"/>
      <c r="G73" s="349"/>
      <c r="H73" s="349"/>
      <c r="I73" s="350"/>
      <c r="J73" s="349"/>
      <c r="K73" s="350"/>
      <c r="L73" s="349"/>
      <c r="M73" s="349"/>
      <c r="N73" s="349"/>
      <c r="O73" s="349"/>
      <c r="P73" s="349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43734786.979510002</v>
      </c>
      <c r="E74" s="270">
        <v>19372191.916049998</v>
      </c>
      <c r="F74" s="270">
        <v>10629.244020000098</v>
      </c>
      <c r="G74" s="270">
        <v>28512.435209997177</v>
      </c>
      <c r="H74" s="270">
        <v>21850.744709999086</v>
      </c>
      <c r="I74" s="271">
        <v>203971.3132800087</v>
      </c>
      <c r="J74" s="270">
        <v>131611.35232000056</v>
      </c>
      <c r="K74" s="270">
        <v>-7386.1055900081992</v>
      </c>
      <c r="L74" s="270">
        <v>-7904.2908600082001</v>
      </c>
      <c r="M74" s="270">
        <v>-22408.948050008199</v>
      </c>
      <c r="N74" s="270">
        <v>-63218.859190008196</v>
      </c>
      <c r="O74" s="272">
        <v>66830.165459975411</v>
      </c>
      <c r="P74" s="270">
        <v>63469465.946869947</v>
      </c>
      <c r="Q74" s="1"/>
      <c r="R74" s="75"/>
    </row>
    <row r="75" spans="1:18" ht="12" thickBot="1" x14ac:dyDescent="0.25">
      <c r="A75" s="9"/>
      <c r="B75" s="244"/>
      <c r="C75" s="244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6">
        <v>42668.134409999999</v>
      </c>
      <c r="E76" s="276">
        <v>748960.60252999992</v>
      </c>
      <c r="F76" s="276">
        <v>619030.35155999998</v>
      </c>
      <c r="G76" s="276">
        <v>769338.11149000004</v>
      </c>
      <c r="H76" s="276">
        <v>591684.38916999998</v>
      </c>
      <c r="I76" s="277">
        <v>628907.74771999998</v>
      </c>
      <c r="J76" s="276">
        <v>717192.63399999996</v>
      </c>
      <c r="K76" s="277">
        <v>656470.65300000005</v>
      </c>
      <c r="L76" s="276">
        <v>560072.0098</v>
      </c>
      <c r="M76" s="276">
        <v>657262.92825</v>
      </c>
      <c r="N76" s="276">
        <v>557756.77211000002</v>
      </c>
      <c r="O76" s="278">
        <v>1280248.3236999998</v>
      </c>
      <c r="P76" s="276">
        <v>7829592.6577399997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539.673</v>
      </c>
      <c r="E78" s="31">
        <v>118809.516</v>
      </c>
      <c r="F78" s="31">
        <v>42752.169450000001</v>
      </c>
      <c r="G78" s="31">
        <v>50870.247710000003</v>
      </c>
      <c r="H78" s="31">
        <v>46935.512069999997</v>
      </c>
      <c r="I78" s="59">
        <v>45501.821000000004</v>
      </c>
      <c r="J78" s="31">
        <v>56079.832999999999</v>
      </c>
      <c r="K78" s="59">
        <v>53812.057999999997</v>
      </c>
      <c r="L78" s="31">
        <v>43505.167460000004</v>
      </c>
      <c r="M78" s="31">
        <v>49748.263579999999</v>
      </c>
      <c r="N78" s="31">
        <v>50714.050579999996</v>
      </c>
      <c r="O78" s="237">
        <v>131741.47125</v>
      </c>
      <c r="P78" s="31">
        <v>691009.78310000012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42128.461409999996</v>
      </c>
      <c r="E79" s="240">
        <v>630151.08652999997</v>
      </c>
      <c r="F79" s="240">
        <v>576278.18210999994</v>
      </c>
      <c r="G79" s="240">
        <v>718467.86378000001</v>
      </c>
      <c r="H79" s="240">
        <v>544748.87709999993</v>
      </c>
      <c r="I79" s="241">
        <v>583405.92671999999</v>
      </c>
      <c r="J79" s="240">
        <v>661112.80099999998</v>
      </c>
      <c r="K79" s="241">
        <v>602658.59499999997</v>
      </c>
      <c r="L79" s="240">
        <v>516566.84233999997</v>
      </c>
      <c r="M79" s="240">
        <v>607514.66466999997</v>
      </c>
      <c r="N79" s="240">
        <v>507042.72153000004</v>
      </c>
      <c r="O79" s="242">
        <v>1148506.8524499999</v>
      </c>
      <c r="P79" s="240">
        <v>7138582.8746399991</v>
      </c>
      <c r="R79" s="9"/>
    </row>
    <row r="80" spans="1:18" ht="12" thickBot="1" x14ac:dyDescent="0.25">
      <c r="A80" s="9"/>
      <c r="B80" s="244"/>
      <c r="C80" s="244"/>
      <c r="D80" s="349"/>
      <c r="E80" s="349"/>
      <c r="F80" s="349"/>
      <c r="G80" s="349"/>
      <c r="H80" s="349"/>
      <c r="I80" s="350"/>
      <c r="J80" s="349"/>
      <c r="K80" s="349"/>
      <c r="L80" s="349"/>
      <c r="M80" s="349"/>
      <c r="N80" s="349"/>
      <c r="O80" s="349"/>
      <c r="P80" s="349"/>
      <c r="R80" s="9"/>
    </row>
    <row r="81" spans="1:18" s="5" customFormat="1" x14ac:dyDescent="0.2">
      <c r="A81" s="75"/>
      <c r="B81" s="249" t="s">
        <v>12</v>
      </c>
      <c r="C81" s="249" t="s">
        <v>42</v>
      </c>
      <c r="D81" s="276">
        <v>-136575.65999000001</v>
      </c>
      <c r="E81" s="276">
        <v>26210.428359999998</v>
      </c>
      <c r="F81" s="276">
        <v>17473.560239999999</v>
      </c>
      <c r="G81" s="276">
        <v>19046.02245</v>
      </c>
      <c r="H81" s="276">
        <v>-33008.861069999999</v>
      </c>
      <c r="I81" s="277">
        <v>21574.941199999997</v>
      </c>
      <c r="J81" s="276">
        <v>17850.724750000001</v>
      </c>
      <c r="K81" s="277">
        <v>18561.525550000002</v>
      </c>
      <c r="L81" s="276">
        <v>38220.29737</v>
      </c>
      <c r="M81" s="276">
        <v>29781.633320000001</v>
      </c>
      <c r="N81" s="276">
        <v>21425.963379999997</v>
      </c>
      <c r="O81" s="278">
        <v>132487.22962999999</v>
      </c>
      <c r="P81" s="276">
        <v>173047.80518999996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351">
        <v>-136575.65999000001</v>
      </c>
      <c r="E82" s="351">
        <v>26210.428359999998</v>
      </c>
      <c r="F82" s="351">
        <v>17473.560239999999</v>
      </c>
      <c r="G82" s="351">
        <v>19046.02245</v>
      </c>
      <c r="H82" s="351">
        <v>-33008.861069999999</v>
      </c>
      <c r="I82" s="352">
        <v>21574.941199999997</v>
      </c>
      <c r="J82" s="351">
        <v>17850.724750000001</v>
      </c>
      <c r="K82" s="352">
        <v>18561.525550000002</v>
      </c>
      <c r="L82" s="351">
        <v>38220.29737</v>
      </c>
      <c r="M82" s="351">
        <v>29781.633320000001</v>
      </c>
      <c r="N82" s="351">
        <v>21425.963379999997</v>
      </c>
      <c r="O82" s="353">
        <v>132487.22962999999</v>
      </c>
      <c r="P82" s="351">
        <v>173047.80518999996</v>
      </c>
      <c r="R82" s="9"/>
    </row>
    <row r="83" spans="1:18" ht="12" thickBot="1" x14ac:dyDescent="0.25">
      <c r="A83" s="9"/>
      <c r="B83" s="239"/>
      <c r="C83" s="244"/>
      <c r="D83" s="349"/>
      <c r="E83" s="349"/>
      <c r="F83" s="349"/>
      <c r="G83" s="349"/>
      <c r="H83" s="349"/>
      <c r="I83" s="350"/>
      <c r="J83" s="349"/>
      <c r="K83" s="349"/>
      <c r="L83" s="349"/>
      <c r="M83" s="349"/>
      <c r="N83" s="349"/>
      <c r="O83" s="349"/>
      <c r="P83" s="349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6">
        <v>5153180.241679999</v>
      </c>
      <c r="E84" s="276">
        <v>36025359.188519992</v>
      </c>
      <c r="F84" s="276">
        <v>17570453.11815</v>
      </c>
      <c r="G84" s="276">
        <v>17914223.921400007</v>
      </c>
      <c r="H84" s="276">
        <v>24735515.331670001</v>
      </c>
      <c r="I84" s="277">
        <v>15246734.367089996</v>
      </c>
      <c r="J84" s="276">
        <v>7294420.54158</v>
      </c>
      <c r="K84" s="277">
        <v>46556257.296460003</v>
      </c>
      <c r="L84" s="276">
        <v>17021251.733279999</v>
      </c>
      <c r="M84" s="276">
        <v>17884289.638070002</v>
      </c>
      <c r="N84" s="276">
        <v>25517537.945429999</v>
      </c>
      <c r="O84" s="278">
        <v>31471090.35238</v>
      </c>
      <c r="P84" s="276">
        <v>262390313.67571002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5142263.7590900008</v>
      </c>
      <c r="E85" s="31">
        <v>36191806.43751999</v>
      </c>
      <c r="F85" s="31">
        <v>17580663.312210001</v>
      </c>
      <c r="G85" s="31">
        <v>17917267.943560008</v>
      </c>
      <c r="H85" s="31">
        <v>25403311.292310003</v>
      </c>
      <c r="I85" s="59">
        <v>15552105.863820001</v>
      </c>
      <c r="J85" s="31">
        <v>7307371.5068400009</v>
      </c>
      <c r="K85" s="59">
        <v>46749253.433249995</v>
      </c>
      <c r="L85" s="31">
        <v>17313955.39085</v>
      </c>
      <c r="M85" s="31">
        <v>18227562.21494</v>
      </c>
      <c r="N85" s="31">
        <v>26188201.454840001</v>
      </c>
      <c r="O85" s="237">
        <v>32122632.086449999</v>
      </c>
      <c r="P85" s="31">
        <v>265696394.69568005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37"/>
      <c r="P86" s="31"/>
      <c r="Q86" s="346"/>
      <c r="R86" s="9"/>
    </row>
    <row r="87" spans="1:18" ht="12" customHeight="1" x14ac:dyDescent="0.2">
      <c r="A87" s="9"/>
      <c r="B87" s="219"/>
      <c r="C87" s="342" t="s">
        <v>362</v>
      </c>
      <c r="D87" s="31">
        <v>102171.50438</v>
      </c>
      <c r="E87" s="31">
        <v>12727195.903000001</v>
      </c>
      <c r="F87" s="31">
        <v>12972663.169</v>
      </c>
      <c r="G87" s="31">
        <v>11224806.236</v>
      </c>
      <c r="H87" s="31">
        <v>14572239.089</v>
      </c>
      <c r="I87" s="59">
        <v>13495000.814999999</v>
      </c>
      <c r="J87" s="31">
        <v>2836627.699</v>
      </c>
      <c r="K87" s="59">
        <v>24263368.284000002</v>
      </c>
      <c r="L87" s="31">
        <v>13191925.196</v>
      </c>
      <c r="M87" s="31">
        <v>13472255.017000001</v>
      </c>
      <c r="N87" s="31">
        <v>13635215.938999999</v>
      </c>
      <c r="O87" s="237">
        <v>28055663.252529997</v>
      </c>
      <c r="P87" s="31">
        <v>160549132.10391</v>
      </c>
      <c r="Q87" s="347"/>
      <c r="R87" s="9"/>
    </row>
    <row r="88" spans="1:18" ht="12" customHeight="1" x14ac:dyDescent="0.2">
      <c r="A88" s="9"/>
      <c r="B88" s="219"/>
      <c r="C88" s="342" t="s">
        <v>363</v>
      </c>
      <c r="D88" s="31">
        <v>2880999.6427699998</v>
      </c>
      <c r="E88" s="31">
        <v>13573282.552999999</v>
      </c>
      <c r="F88" s="31">
        <v>2350792.5159999998</v>
      </c>
      <c r="G88" s="31">
        <v>4833107.5489999996</v>
      </c>
      <c r="H88" s="31">
        <v>11037444.706</v>
      </c>
      <c r="I88" s="59">
        <v>2142792.747</v>
      </c>
      <c r="J88" s="31">
        <v>2261507.2909700004</v>
      </c>
      <c r="K88" s="31">
        <v>13834929.002</v>
      </c>
      <c r="L88" s="31">
        <v>2248394.0430000001</v>
      </c>
      <c r="M88" s="31">
        <v>3123845.3849999998</v>
      </c>
      <c r="N88" s="31">
        <v>12583048.479499999</v>
      </c>
      <c r="O88" s="237">
        <v>2522642.1464999998</v>
      </c>
      <c r="P88" s="31">
        <v>73392786.060739994</v>
      </c>
      <c r="R88" s="9"/>
    </row>
    <row r="89" spans="1:18" ht="12" customHeight="1" x14ac:dyDescent="0.2">
      <c r="A89" s="9"/>
      <c r="B89" s="219"/>
      <c r="C89" s="342" t="s">
        <v>364</v>
      </c>
      <c r="D89" s="31">
        <v>2223174.6573599996</v>
      </c>
      <c r="E89" s="31">
        <v>9915680.4959999993</v>
      </c>
      <c r="F89" s="31">
        <v>2331140.1885000002</v>
      </c>
      <c r="G89" s="31">
        <v>88246.152000000002</v>
      </c>
      <c r="H89" s="31">
        <v>177098.19699999999</v>
      </c>
      <c r="I89" s="59">
        <v>92877.973310000001</v>
      </c>
      <c r="J89" s="31">
        <v>1066535.7409999999</v>
      </c>
      <c r="K89" s="59">
        <v>8708920.1999999993</v>
      </c>
      <c r="L89" s="31">
        <v>1924829.9539999999</v>
      </c>
      <c r="M89" s="31">
        <v>182992.81200000001</v>
      </c>
      <c r="N89" s="31">
        <v>57144.201999999997</v>
      </c>
      <c r="O89" s="237">
        <v>228222.40525000001</v>
      </c>
      <c r="P89" s="31">
        <v>26996862.978419997</v>
      </c>
      <c r="R89" s="9"/>
    </row>
    <row r="90" spans="1:18" ht="12" customHeight="1" x14ac:dyDescent="0.2">
      <c r="A90" s="9"/>
      <c r="B90" s="219"/>
      <c r="C90" s="342" t="s">
        <v>365</v>
      </c>
      <c r="D90" s="31">
        <v>1603.98819</v>
      </c>
      <c r="E90" s="31">
        <v>116450.73503</v>
      </c>
      <c r="F90" s="31">
        <v>73451.477350000001</v>
      </c>
      <c r="G90" s="31">
        <v>1169665.40545</v>
      </c>
      <c r="H90" s="31">
        <v>107749.98192000001</v>
      </c>
      <c r="I90" s="59">
        <v>42482.01352</v>
      </c>
      <c r="J90" s="31">
        <v>944552.54929999996</v>
      </c>
      <c r="K90" s="59">
        <v>69715.316420000003</v>
      </c>
      <c r="L90" s="31">
        <v>46524.8586</v>
      </c>
      <c r="M90" s="31">
        <v>975674.11197000009</v>
      </c>
      <c r="N90" s="31">
        <v>102569.55408</v>
      </c>
      <c r="O90" s="237">
        <v>1274268.96704</v>
      </c>
      <c r="P90" s="31">
        <v>4924708.9588699993</v>
      </c>
      <c r="R90" s="9"/>
    </row>
    <row r="91" spans="1:18" ht="12" customHeight="1" x14ac:dyDescent="0.2">
      <c r="A91" s="9"/>
      <c r="B91" s="219"/>
      <c r="C91" s="342" t="s">
        <v>366</v>
      </c>
      <c r="D91" s="31">
        <v>-65686.033609999999</v>
      </c>
      <c r="E91" s="31">
        <v>-140803.24950999999</v>
      </c>
      <c r="F91" s="31">
        <v>-147384.03863999998</v>
      </c>
      <c r="G91" s="31">
        <v>601442.60111000005</v>
      </c>
      <c r="H91" s="31">
        <v>-491220.68161000003</v>
      </c>
      <c r="I91" s="59">
        <v>-221047.68500999999</v>
      </c>
      <c r="J91" s="31">
        <v>198148.22657</v>
      </c>
      <c r="K91" s="31">
        <v>-127679.36917000001</v>
      </c>
      <c r="L91" s="31">
        <v>-97718.660749999995</v>
      </c>
      <c r="M91" s="31">
        <v>472794.88897000003</v>
      </c>
      <c r="N91" s="31">
        <v>-189776.71974</v>
      </c>
      <c r="O91" s="237">
        <v>41835.315129999995</v>
      </c>
      <c r="P91" s="31">
        <v>-167095.40625999987</v>
      </c>
      <c r="R91" s="9"/>
    </row>
    <row r="92" spans="1:18" ht="12" thickBot="1" x14ac:dyDescent="0.25">
      <c r="A92" s="9"/>
      <c r="B92" s="239" t="s">
        <v>45</v>
      </c>
      <c r="C92" s="369" t="s">
        <v>120</v>
      </c>
      <c r="D92" s="351">
        <v>10916.48259</v>
      </c>
      <c r="E92" s="351">
        <v>-166447.24900000001</v>
      </c>
      <c r="F92" s="351">
        <v>-10210.19406</v>
      </c>
      <c r="G92" s="351">
        <v>-3044.02216</v>
      </c>
      <c r="H92" s="351">
        <v>-667795.96063999995</v>
      </c>
      <c r="I92" s="352">
        <v>-305371.49673000001</v>
      </c>
      <c r="J92" s="351">
        <v>-12950.965259999999</v>
      </c>
      <c r="K92" s="351">
        <v>-192996.13678999999</v>
      </c>
      <c r="L92" s="351">
        <v>-292703.65756999998</v>
      </c>
      <c r="M92" s="351">
        <v>-343272.57686999999</v>
      </c>
      <c r="N92" s="351">
        <v>-670663.50940999994</v>
      </c>
      <c r="O92" s="353">
        <v>-651541.73407000001</v>
      </c>
      <c r="P92" s="351">
        <v>-3306081.0199699998</v>
      </c>
      <c r="R92" s="9"/>
    </row>
    <row r="93" spans="1:18" ht="12" thickBot="1" x14ac:dyDescent="0.25">
      <c r="A93" s="9"/>
      <c r="B93" s="244"/>
      <c r="C93" s="244"/>
      <c r="D93" s="354"/>
      <c r="E93" s="354"/>
      <c r="F93" s="354"/>
      <c r="G93" s="354"/>
      <c r="H93" s="354"/>
      <c r="I93" s="355"/>
      <c r="J93" s="354"/>
      <c r="K93" s="355"/>
      <c r="L93" s="354"/>
      <c r="M93" s="354"/>
      <c r="N93" s="354"/>
      <c r="O93" s="354"/>
      <c r="P93" s="354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6">
        <v>-472949.31477999996</v>
      </c>
      <c r="E94" s="276">
        <v>2206647.6010500002</v>
      </c>
      <c r="F94" s="276">
        <v>3342897.1467199996</v>
      </c>
      <c r="G94" s="276">
        <v>3424109.5630999999</v>
      </c>
      <c r="H94" s="276">
        <v>2400998.1386199999</v>
      </c>
      <c r="I94" s="277">
        <v>3187618.24456</v>
      </c>
      <c r="J94" s="276">
        <v>3112283.7419099999</v>
      </c>
      <c r="K94" s="277">
        <v>1266235.8542299999</v>
      </c>
      <c r="L94" s="276">
        <v>2556345.3639499997</v>
      </c>
      <c r="M94" s="276">
        <v>2606837.4751900001</v>
      </c>
      <c r="N94" s="276">
        <v>1791417.82684</v>
      </c>
      <c r="O94" s="278">
        <v>5670052.9465800002</v>
      </c>
      <c r="P94" s="276">
        <v>31092494.587969996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-413545.88393999997</v>
      </c>
      <c r="E95" s="105">
        <v>1059697.0449099999</v>
      </c>
      <c r="F95" s="105">
        <v>1963373.09507</v>
      </c>
      <c r="G95" s="105">
        <v>1715167.2137200001</v>
      </c>
      <c r="H95" s="105">
        <v>989058.05212999997</v>
      </c>
      <c r="I95" s="106">
        <v>1621540.6813099999</v>
      </c>
      <c r="J95" s="105">
        <v>1631634.55091</v>
      </c>
      <c r="K95" s="105">
        <v>112627.43248999999</v>
      </c>
      <c r="L95" s="105">
        <v>927537.70144000009</v>
      </c>
      <c r="M95" s="105">
        <v>1076705.93233</v>
      </c>
      <c r="N95" s="105">
        <v>495663.24958</v>
      </c>
      <c r="O95" s="238">
        <v>2659589.5970600001</v>
      </c>
      <c r="P95" s="105">
        <v>13839048.66701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-2366.8307100000002</v>
      </c>
      <c r="E96" s="31">
        <v>204854.10816999999</v>
      </c>
      <c r="F96" s="31">
        <v>186274.85275999998</v>
      </c>
      <c r="G96" s="31">
        <v>191054.84491999997</v>
      </c>
      <c r="H96" s="31">
        <v>142642.63443000001</v>
      </c>
      <c r="I96" s="59">
        <v>122088.83816</v>
      </c>
      <c r="J96" s="31">
        <v>82234.39877</v>
      </c>
      <c r="K96" s="59">
        <v>90280.857730000003</v>
      </c>
      <c r="L96" s="31">
        <v>117346.65624000001</v>
      </c>
      <c r="M96" s="31">
        <v>106306.25996</v>
      </c>
      <c r="N96" s="31">
        <v>135071.47547</v>
      </c>
      <c r="O96" s="237">
        <v>417870.41317000007</v>
      </c>
      <c r="P96" s="31">
        <v>1793658.5090699999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-382029.97827999998</v>
      </c>
      <c r="E97" s="31">
        <v>696904.19339999999</v>
      </c>
      <c r="F97" s="31">
        <v>1367553.0234600001</v>
      </c>
      <c r="G97" s="31">
        <v>1153412.5238400002</v>
      </c>
      <c r="H97" s="31">
        <v>770527.58163000003</v>
      </c>
      <c r="I97" s="59">
        <v>1163846.2344200001</v>
      </c>
      <c r="J97" s="31">
        <v>1375631.5914499999</v>
      </c>
      <c r="K97" s="59">
        <v>46682.302100000001</v>
      </c>
      <c r="L97" s="31">
        <v>525987.07987999998</v>
      </c>
      <c r="M97" s="31">
        <v>732416.22212000005</v>
      </c>
      <c r="N97" s="31">
        <v>431404.77556000004</v>
      </c>
      <c r="O97" s="237">
        <v>1699922.80541</v>
      </c>
      <c r="P97" s="31">
        <v>9582258.3549900018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-29149.074949999998</v>
      </c>
      <c r="E98" s="105">
        <v>157938.74334000002</v>
      </c>
      <c r="F98" s="105">
        <v>409545.21885</v>
      </c>
      <c r="G98" s="105">
        <v>370699.84495999996</v>
      </c>
      <c r="H98" s="105">
        <v>75887.83606999999</v>
      </c>
      <c r="I98" s="106">
        <v>335605.60873000004</v>
      </c>
      <c r="J98" s="105">
        <v>173768.56068999998</v>
      </c>
      <c r="K98" s="105">
        <v>-24335.727340000001</v>
      </c>
      <c r="L98" s="105">
        <v>284203.96531999996</v>
      </c>
      <c r="M98" s="105">
        <v>237983.45024999999</v>
      </c>
      <c r="N98" s="105">
        <v>-70813.001449999996</v>
      </c>
      <c r="O98" s="238">
        <v>541796.37847999996</v>
      </c>
      <c r="P98" s="105">
        <v>2463131.8029499995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-59550.448039999996</v>
      </c>
      <c r="E99" s="105">
        <v>613905.72866999987</v>
      </c>
      <c r="F99" s="105">
        <v>824027.17136000004</v>
      </c>
      <c r="G99" s="105">
        <v>1075274.9803800001</v>
      </c>
      <c r="H99" s="105">
        <v>792235.61835</v>
      </c>
      <c r="I99" s="106">
        <v>907701.98174999992</v>
      </c>
      <c r="J99" s="105">
        <v>841159.56400000001</v>
      </c>
      <c r="K99" s="106">
        <v>564806.83674000006</v>
      </c>
      <c r="L99" s="105">
        <v>961929.17982000008</v>
      </c>
      <c r="M99" s="105">
        <v>916328.39285999991</v>
      </c>
      <c r="N99" s="105">
        <v>699974.14419999998</v>
      </c>
      <c r="O99" s="238">
        <v>1801246.9350600003</v>
      </c>
      <c r="P99" s="105">
        <v>9939040.0851500016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351">
        <v>147.0172</v>
      </c>
      <c r="E100" s="351">
        <v>533044.82747000002</v>
      </c>
      <c r="F100" s="351">
        <v>555496.88029</v>
      </c>
      <c r="G100" s="351">
        <v>633667.36899999995</v>
      </c>
      <c r="H100" s="351">
        <v>619704.46814000001</v>
      </c>
      <c r="I100" s="352">
        <v>658375.58149999997</v>
      </c>
      <c r="J100" s="351">
        <v>639489.62699999998</v>
      </c>
      <c r="K100" s="352">
        <v>588801.58499999996</v>
      </c>
      <c r="L100" s="351">
        <v>666878.48269000009</v>
      </c>
      <c r="M100" s="351">
        <v>613803.15</v>
      </c>
      <c r="N100" s="351">
        <v>595780.43305999995</v>
      </c>
      <c r="O100" s="353">
        <v>1209216.4144600001</v>
      </c>
      <c r="P100" s="351">
        <v>7314405.8358100001</v>
      </c>
      <c r="R100" s="9"/>
    </row>
    <row r="101" spans="1:18" ht="12" thickBot="1" x14ac:dyDescent="0.25">
      <c r="A101" s="9"/>
      <c r="B101" s="244"/>
      <c r="C101" s="252"/>
      <c r="D101" s="349"/>
      <c r="E101" s="349"/>
      <c r="F101" s="349"/>
      <c r="G101" s="349"/>
      <c r="H101" s="349"/>
      <c r="I101" s="350"/>
      <c r="J101" s="349"/>
      <c r="K101" s="349"/>
      <c r="L101" s="349"/>
      <c r="M101" s="349"/>
      <c r="N101" s="349"/>
      <c r="O101" s="349"/>
      <c r="P101" s="349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6">
        <v>937420.46510000003</v>
      </c>
      <c r="E102" s="276">
        <v>2043169.76098</v>
      </c>
      <c r="F102" s="276">
        <v>2026935.7874</v>
      </c>
      <c r="G102" s="276">
        <v>2335061.9186300002</v>
      </c>
      <c r="H102" s="276">
        <v>1875667.9146700001</v>
      </c>
      <c r="I102" s="277">
        <v>2108092.0587800001</v>
      </c>
      <c r="J102" s="276">
        <v>2189787.03522</v>
      </c>
      <c r="K102" s="277">
        <v>1800305.8672499999</v>
      </c>
      <c r="L102" s="276">
        <v>2041134.6537000001</v>
      </c>
      <c r="M102" s="276">
        <v>1910243.26776</v>
      </c>
      <c r="N102" s="276">
        <v>1705029.7382400001</v>
      </c>
      <c r="O102" s="278">
        <v>2868295.00086</v>
      </c>
      <c r="P102" s="276">
        <v>23841143.468589999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862691.1189</v>
      </c>
      <c r="E103" s="31">
        <v>846651.52135000005</v>
      </c>
      <c r="F103" s="31">
        <v>956800.26379999996</v>
      </c>
      <c r="G103" s="31">
        <v>892057.78079999995</v>
      </c>
      <c r="H103" s="31">
        <v>892852.05378999992</v>
      </c>
      <c r="I103" s="59">
        <v>870824.40859000001</v>
      </c>
      <c r="J103" s="31">
        <v>850020.39839999995</v>
      </c>
      <c r="K103" s="59">
        <v>835473.21828999999</v>
      </c>
      <c r="L103" s="31">
        <v>926687.40225000004</v>
      </c>
      <c r="M103" s="31">
        <v>826152.15121000004</v>
      </c>
      <c r="N103" s="31">
        <v>847546.93260000006</v>
      </c>
      <c r="O103" s="237">
        <v>826207.86762000003</v>
      </c>
      <c r="P103" s="31">
        <v>10433965.117600003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21437.004290000001</v>
      </c>
      <c r="E104" s="105">
        <v>-6485.7999600000003</v>
      </c>
      <c r="F104" s="105">
        <v>-4535.1226699999997</v>
      </c>
      <c r="G104" s="105">
        <v>-1219.587</v>
      </c>
      <c r="H104" s="105">
        <v>-57917.633099999999</v>
      </c>
      <c r="I104" s="106">
        <v>-5756.1865699999998</v>
      </c>
      <c r="J104" s="105">
        <v>-2422.58491</v>
      </c>
      <c r="K104" s="105">
        <v>-8435.47307</v>
      </c>
      <c r="L104" s="105">
        <v>-11532.28116</v>
      </c>
      <c r="M104" s="105">
        <v>-8136.4524299999994</v>
      </c>
      <c r="N104" s="105">
        <v>-62282.173869999999</v>
      </c>
      <c r="O104" s="238">
        <v>44635.359370000006</v>
      </c>
      <c r="P104" s="105">
        <v>-102650.93107999999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4727.8050000000003</v>
      </c>
      <c r="E105" s="31">
        <v>869585.96499999997</v>
      </c>
      <c r="F105" s="31">
        <v>916233.74153</v>
      </c>
      <c r="G105" s="31">
        <v>1278222.2169999999</v>
      </c>
      <c r="H105" s="31">
        <v>906192.42</v>
      </c>
      <c r="I105" s="59">
        <v>1091058.689</v>
      </c>
      <c r="J105" s="31">
        <v>1196217.382</v>
      </c>
      <c r="K105" s="59">
        <v>824475.60499999998</v>
      </c>
      <c r="L105" s="31">
        <v>987493.62800000003</v>
      </c>
      <c r="M105" s="31">
        <v>960705.6669500001</v>
      </c>
      <c r="N105" s="31">
        <v>738183.42150000005</v>
      </c>
      <c r="O105" s="237">
        <v>1808158.70597</v>
      </c>
      <c r="P105" s="31">
        <v>11581255.246950001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-71.426090000000002</v>
      </c>
      <c r="E106" s="105">
        <v>-741.33474999999999</v>
      </c>
      <c r="F106" s="105">
        <v>-1943.0055</v>
      </c>
      <c r="G106" s="105">
        <v>-0.64139000000000002</v>
      </c>
      <c r="H106" s="105">
        <v>-14415.459150000001</v>
      </c>
      <c r="I106" s="106">
        <v>-1629.8852199999999</v>
      </c>
      <c r="J106" s="105">
        <v>-15.211</v>
      </c>
      <c r="K106" s="106">
        <v>-5726.5027300000002</v>
      </c>
      <c r="L106" s="105">
        <v>-1892.19705</v>
      </c>
      <c r="M106" s="105">
        <v>-1413.579</v>
      </c>
      <c r="N106" s="105">
        <v>2762.9522999999999</v>
      </c>
      <c r="O106" s="238">
        <v>-24981.807530000002</v>
      </c>
      <c r="P106" s="105">
        <v>-50068.097110000002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506.63099999999997</v>
      </c>
      <c r="E107" s="105">
        <v>309015.69099999999</v>
      </c>
      <c r="F107" s="105">
        <v>92526.785999999993</v>
      </c>
      <c r="G107" s="105">
        <v>115073.05</v>
      </c>
      <c r="H107" s="105">
        <v>109138.34</v>
      </c>
      <c r="I107" s="106">
        <v>106116.65300000001</v>
      </c>
      <c r="J107" s="105">
        <v>99338.464999999997</v>
      </c>
      <c r="K107" s="105">
        <v>111022.77899999999</v>
      </c>
      <c r="L107" s="105">
        <v>96431.103000000003</v>
      </c>
      <c r="M107" s="105">
        <v>93636.561000000002</v>
      </c>
      <c r="N107" s="105">
        <v>110697.539</v>
      </c>
      <c r="O107" s="238">
        <v>169785.32699999999</v>
      </c>
      <c r="P107" s="105">
        <v>1413288.9250000003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351">
        <v>48129.332000000002</v>
      </c>
      <c r="E108" s="351">
        <v>25143.718339999999</v>
      </c>
      <c r="F108" s="351">
        <v>67853.12423999999</v>
      </c>
      <c r="G108" s="351">
        <v>50929.099219999996</v>
      </c>
      <c r="H108" s="351">
        <v>39818.19313</v>
      </c>
      <c r="I108" s="352">
        <v>47478.379979999998</v>
      </c>
      <c r="J108" s="351">
        <v>46648.585729999999</v>
      </c>
      <c r="K108" s="352">
        <v>43496.240760000001</v>
      </c>
      <c r="L108" s="351">
        <v>43946.998659999997</v>
      </c>
      <c r="M108" s="351">
        <v>39298.920030000001</v>
      </c>
      <c r="N108" s="351">
        <v>68121.066709999999</v>
      </c>
      <c r="O108" s="353">
        <v>44489.548430000003</v>
      </c>
      <c r="P108" s="351">
        <v>565353.20722999994</v>
      </c>
      <c r="R108" s="9"/>
    </row>
    <row r="109" spans="1:18" ht="12" thickBot="1" x14ac:dyDescent="0.25">
      <c r="A109" s="9"/>
      <c r="B109" s="244"/>
      <c r="C109" s="252"/>
      <c r="D109" s="349"/>
      <c r="E109" s="349"/>
      <c r="F109" s="349"/>
      <c r="G109" s="349"/>
      <c r="H109" s="349"/>
      <c r="I109" s="350"/>
      <c r="J109" s="349"/>
      <c r="K109" s="350"/>
      <c r="L109" s="349"/>
      <c r="M109" s="349"/>
      <c r="N109" s="349"/>
      <c r="O109" s="349"/>
      <c r="P109" s="349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6">
        <v>-6891.8426600000003</v>
      </c>
      <c r="E110" s="276">
        <v>397125.07423000003</v>
      </c>
      <c r="F110" s="276">
        <v>508933.56005000003</v>
      </c>
      <c r="G110" s="276">
        <v>1016266.09637</v>
      </c>
      <c r="H110" s="276">
        <v>444920.91510000004</v>
      </c>
      <c r="I110" s="277">
        <v>500973.99806999997</v>
      </c>
      <c r="J110" s="276">
        <v>954576.59010000003</v>
      </c>
      <c r="K110" s="276">
        <v>400011.95776000002</v>
      </c>
      <c r="L110" s="276">
        <v>537264.74849999999</v>
      </c>
      <c r="M110" s="276">
        <v>788942.9251900001</v>
      </c>
      <c r="N110" s="276">
        <v>347609.89418</v>
      </c>
      <c r="O110" s="278">
        <v>1460382.99107</v>
      </c>
      <c r="P110" s="276">
        <v>7350116.9079599995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-2447.0360699999997</v>
      </c>
      <c r="E111" s="31">
        <v>266138.30348</v>
      </c>
      <c r="F111" s="31">
        <v>300159.69689999998</v>
      </c>
      <c r="G111" s="31">
        <v>350147.08241999999</v>
      </c>
      <c r="H111" s="31">
        <v>255959.90635</v>
      </c>
      <c r="I111" s="59">
        <v>287511.10930000001</v>
      </c>
      <c r="J111" s="31">
        <v>251831.60858</v>
      </c>
      <c r="K111" s="59">
        <v>238037.51088999998</v>
      </c>
      <c r="L111" s="31">
        <v>303517.89649000001</v>
      </c>
      <c r="M111" s="31">
        <v>286872.25496999995</v>
      </c>
      <c r="N111" s="31">
        <v>222746.48770999999</v>
      </c>
      <c r="O111" s="237">
        <v>625040.00310999993</v>
      </c>
      <c r="P111" s="31">
        <v>3385514.8241300001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-91.121769999999998</v>
      </c>
      <c r="E112" s="31">
        <v>14487.80055</v>
      </c>
      <c r="F112" s="31">
        <v>14370.25757</v>
      </c>
      <c r="G112" s="31">
        <v>16105.76007</v>
      </c>
      <c r="H112" s="31">
        <v>13908.034180000001</v>
      </c>
      <c r="I112" s="59">
        <v>13048.023519999999</v>
      </c>
      <c r="J112" s="31">
        <v>11241.282019999999</v>
      </c>
      <c r="K112" s="59">
        <v>9977.8327599999993</v>
      </c>
      <c r="L112" s="31">
        <v>11715.69807</v>
      </c>
      <c r="M112" s="31">
        <v>12588.06078</v>
      </c>
      <c r="N112" s="31">
        <v>11221.81963</v>
      </c>
      <c r="O112" s="237">
        <v>28255.750090000001</v>
      </c>
      <c r="P112" s="31">
        <v>156829.19747000001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-0.50426000000000004</v>
      </c>
      <c r="E113" s="31">
        <v>4335.5721700000004</v>
      </c>
      <c r="F113" s="31">
        <v>3568.8307100000002</v>
      </c>
      <c r="G113" s="31">
        <v>4221.37644</v>
      </c>
      <c r="H113" s="31">
        <v>2817.2167299999996</v>
      </c>
      <c r="I113" s="59">
        <v>2371.5204199999998</v>
      </c>
      <c r="J113" s="31">
        <v>-6523.5099700000001</v>
      </c>
      <c r="K113" s="31">
        <v>2203.7511199999999</v>
      </c>
      <c r="L113" s="31">
        <v>9383.4080300000005</v>
      </c>
      <c r="M113" s="31">
        <v>2191.88013</v>
      </c>
      <c r="N113" s="31">
        <v>2374.6444700000002</v>
      </c>
      <c r="O113" s="237">
        <v>6407.4794299999994</v>
      </c>
      <c r="P113" s="31">
        <v>33351.665420000005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-4218.3179199999995</v>
      </c>
      <c r="E114" s="31">
        <v>52197.749429999996</v>
      </c>
      <c r="F114" s="31">
        <v>56193.296359999993</v>
      </c>
      <c r="G114" s="31">
        <v>62993.235820000002</v>
      </c>
      <c r="H114" s="31">
        <v>63125.306530000002</v>
      </c>
      <c r="I114" s="59">
        <v>70040.55472</v>
      </c>
      <c r="J114" s="31">
        <v>72241.632200000007</v>
      </c>
      <c r="K114" s="59">
        <v>65478.474639999993</v>
      </c>
      <c r="L114" s="31">
        <v>57574.718210000006</v>
      </c>
      <c r="M114" s="31">
        <v>58706.605060000002</v>
      </c>
      <c r="N114" s="31">
        <v>60619.701180000004</v>
      </c>
      <c r="O114" s="237">
        <v>117854.40587</v>
      </c>
      <c r="P114" s="31">
        <v>732807.36210000003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-470.84800000000001</v>
      </c>
      <c r="E115" s="31">
        <v>2486.2179999999998</v>
      </c>
      <c r="F115" s="31">
        <v>2655.8270000000002</v>
      </c>
      <c r="G115" s="31">
        <v>5372.973</v>
      </c>
      <c r="H115" s="31">
        <v>4530.7529999999997</v>
      </c>
      <c r="I115" s="59">
        <v>5720.5069999999996</v>
      </c>
      <c r="J115" s="31">
        <v>6226.9269999999997</v>
      </c>
      <c r="K115" s="59">
        <v>8147.4880000000003</v>
      </c>
      <c r="L115" s="31">
        <v>4572.5259999999998</v>
      </c>
      <c r="M115" s="31">
        <v>4623.2610000000004</v>
      </c>
      <c r="N115" s="31">
        <v>2946.654</v>
      </c>
      <c r="O115" s="237">
        <v>7853.81</v>
      </c>
      <c r="P115" s="31">
        <v>54666.095999999998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0.59799999999999998</v>
      </c>
      <c r="E116" s="31">
        <v>8.1760000000000002</v>
      </c>
      <c r="F116" s="31">
        <v>6.92</v>
      </c>
      <c r="G116" s="31">
        <v>4.2889999999999997</v>
      </c>
      <c r="H116" s="31">
        <v>59.573999999999998</v>
      </c>
      <c r="I116" s="59">
        <v>3.863</v>
      </c>
      <c r="J116" s="31">
        <v>59.33</v>
      </c>
      <c r="K116" s="31">
        <v>3.2320000000000002</v>
      </c>
      <c r="L116" s="31">
        <v>5.63</v>
      </c>
      <c r="M116" s="31">
        <v>61.886000000000003</v>
      </c>
      <c r="N116" s="31">
        <v>12.156000000000001</v>
      </c>
      <c r="O116" s="237">
        <v>12.066000000000001</v>
      </c>
      <c r="P116" s="31">
        <v>237.72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118.22799999999999</v>
      </c>
      <c r="E117" s="31">
        <v>26171.775000000001</v>
      </c>
      <c r="F117" s="31">
        <v>49128.027999999998</v>
      </c>
      <c r="G117" s="31">
        <v>167011.85999999999</v>
      </c>
      <c r="H117" s="31">
        <v>57717.46</v>
      </c>
      <c r="I117" s="59">
        <v>72100.899000000005</v>
      </c>
      <c r="J117" s="31">
        <v>42643.101000000002</v>
      </c>
      <c r="K117" s="59">
        <v>71350.114000000001</v>
      </c>
      <c r="L117" s="31">
        <v>66645.028999999995</v>
      </c>
      <c r="M117" s="31">
        <v>37247.699000000001</v>
      </c>
      <c r="N117" s="31">
        <v>38472.757899999997</v>
      </c>
      <c r="O117" s="237">
        <v>41444.157100000004</v>
      </c>
      <c r="P117" s="31">
        <v>670051.10800000001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-81.655000000000001</v>
      </c>
      <c r="E118" s="31">
        <v>0</v>
      </c>
      <c r="F118" s="31">
        <v>0</v>
      </c>
      <c r="G118" s="31">
        <v>22013.084999999999</v>
      </c>
      <c r="H118" s="31">
        <v>0</v>
      </c>
      <c r="I118" s="59">
        <v>2443.6759999999999</v>
      </c>
      <c r="J118" s="31">
        <v>48934.857000000004</v>
      </c>
      <c r="K118" s="59">
        <v>0</v>
      </c>
      <c r="L118" s="31">
        <v>0</v>
      </c>
      <c r="M118" s="31">
        <v>59469.578000000001</v>
      </c>
      <c r="N118" s="31">
        <v>0</v>
      </c>
      <c r="O118" s="237">
        <v>19471.603999999999</v>
      </c>
      <c r="P118" s="31">
        <v>152251.14499999999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-32.93</v>
      </c>
      <c r="E119" s="31">
        <v>-105.17</v>
      </c>
      <c r="F119" s="31">
        <v>-396.80799999999999</v>
      </c>
      <c r="G119" s="31">
        <v>47089.21</v>
      </c>
      <c r="H119" s="31">
        <v>37.399929999999998</v>
      </c>
      <c r="I119" s="59">
        <v>11.97</v>
      </c>
      <c r="J119" s="31">
        <v>50117.182000000001</v>
      </c>
      <c r="K119" s="31">
        <v>893.66</v>
      </c>
      <c r="L119" s="31">
        <v>-44.86016</v>
      </c>
      <c r="M119" s="31">
        <v>46022.767999999996</v>
      </c>
      <c r="N119" s="31">
        <v>-56.264500000000005</v>
      </c>
      <c r="O119" s="237">
        <v>44859.934140000005</v>
      </c>
      <c r="P119" s="31">
        <v>188396.09141000002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6882.99622</v>
      </c>
      <c r="E120" s="31">
        <v>1766.4880000000001</v>
      </c>
      <c r="F120" s="31">
        <v>4328.8131100000001</v>
      </c>
      <c r="G120" s="31">
        <v>56538.386780000001</v>
      </c>
      <c r="H120" s="31">
        <v>226.66417999999999</v>
      </c>
      <c r="I120" s="59">
        <v>-327.00389000000001</v>
      </c>
      <c r="J120" s="31">
        <v>39158.362000000001</v>
      </c>
      <c r="K120" s="59">
        <v>-814.35900000000004</v>
      </c>
      <c r="L120" s="31">
        <v>51.112000000000002</v>
      </c>
      <c r="M120" s="31">
        <v>31555.631000000001</v>
      </c>
      <c r="N120" s="31">
        <v>1760.992</v>
      </c>
      <c r="O120" s="237">
        <v>110154.048</v>
      </c>
      <c r="P120" s="31">
        <v>251282.13039999997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-6547.5608600000005</v>
      </c>
      <c r="E121" s="31">
        <v>26878.857599999999</v>
      </c>
      <c r="F121" s="31">
        <v>75590.760399999999</v>
      </c>
      <c r="G121" s="31">
        <v>278752.10884000006</v>
      </c>
      <c r="H121" s="31">
        <v>39895.724029999998</v>
      </c>
      <c r="I121" s="59">
        <v>45940.023000000001</v>
      </c>
      <c r="J121" s="31">
        <v>436001.10926999996</v>
      </c>
      <c r="K121" s="59">
        <v>2569.10835</v>
      </c>
      <c r="L121" s="31">
        <v>80920.725389999992</v>
      </c>
      <c r="M121" s="31">
        <v>247030.56025000001</v>
      </c>
      <c r="N121" s="31">
        <v>-679.06227000000001</v>
      </c>
      <c r="O121" s="237">
        <v>460922.80335999996</v>
      </c>
      <c r="P121" s="31">
        <v>1687275.1573599998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2.0720000000000001</v>
      </c>
      <c r="F122" s="31">
        <v>-4.5780000000000003</v>
      </c>
      <c r="G122" s="31">
        <v>20.794</v>
      </c>
      <c r="H122" s="31">
        <v>-1.2361000000000004</v>
      </c>
      <c r="I122" s="59">
        <v>2.9079999999999999</v>
      </c>
      <c r="J122" s="31">
        <v>25.501999999999999</v>
      </c>
      <c r="K122" s="31">
        <v>41.244</v>
      </c>
      <c r="L122" s="31">
        <v>45.402000000000001</v>
      </c>
      <c r="M122" s="31">
        <v>40.1</v>
      </c>
      <c r="N122" s="31">
        <v>36.518000000000001</v>
      </c>
      <c r="O122" s="237">
        <v>60.055999999999997</v>
      </c>
      <c r="P122" s="31">
        <v>268.78190000000001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-2.6909999999999998</v>
      </c>
      <c r="E123" s="31">
        <v>1429.9559999999999</v>
      </c>
      <c r="F123" s="31">
        <v>1474.8</v>
      </c>
      <c r="G123" s="31">
        <v>2167.788</v>
      </c>
      <c r="H123" s="31">
        <v>1811.2790400000001</v>
      </c>
      <c r="I123" s="59">
        <v>1744.7619999999999</v>
      </c>
      <c r="J123" s="31">
        <v>2020.8330000000001</v>
      </c>
      <c r="K123" s="59">
        <v>1671.8219999999999</v>
      </c>
      <c r="L123" s="31">
        <v>1958.9564700000001</v>
      </c>
      <c r="M123" s="31">
        <v>1807.6790000000001</v>
      </c>
      <c r="N123" s="31">
        <v>1789.16246</v>
      </c>
      <c r="O123" s="237">
        <v>1935.3424</v>
      </c>
      <c r="P123" s="31">
        <v>19809.68937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-1</v>
      </c>
      <c r="E124" s="31">
        <v>1327.2760000000001</v>
      </c>
      <c r="F124" s="31">
        <v>1857.7159999999999</v>
      </c>
      <c r="G124" s="31">
        <v>3828.1469999999999</v>
      </c>
      <c r="H124" s="31">
        <v>4832.8332299999993</v>
      </c>
      <c r="I124" s="59">
        <v>361.18599999999998</v>
      </c>
      <c r="J124" s="31">
        <v>598.37400000000002</v>
      </c>
      <c r="K124" s="59">
        <v>452.07900000000001</v>
      </c>
      <c r="L124" s="31">
        <v>918.50699999999995</v>
      </c>
      <c r="M124" s="31">
        <v>724.96199999999999</v>
      </c>
      <c r="N124" s="31">
        <v>6364.2591400000001</v>
      </c>
      <c r="O124" s="237">
        <v>-3888.4684300000008</v>
      </c>
      <c r="P124" s="31">
        <v>17375.870939999997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0</v>
      </c>
      <c r="M125" s="240">
        <v>0</v>
      </c>
      <c r="N125" s="240">
        <v>6.8459999999999993E-2</v>
      </c>
      <c r="O125" s="242">
        <v>0</v>
      </c>
      <c r="P125" s="240">
        <v>6.8459999999999993E-2</v>
      </c>
      <c r="R125" s="9"/>
    </row>
    <row r="126" spans="1:18" ht="12" thickBot="1" x14ac:dyDescent="0.25">
      <c r="A126" s="9"/>
      <c r="B126" s="239"/>
      <c r="C126" s="251"/>
      <c r="D126" s="349"/>
      <c r="E126" s="349"/>
      <c r="F126" s="349"/>
      <c r="G126" s="349"/>
      <c r="H126" s="349"/>
      <c r="I126" s="350"/>
      <c r="J126" s="349"/>
      <c r="K126" s="350"/>
      <c r="L126" s="349"/>
      <c r="M126" s="349"/>
      <c r="N126" s="349"/>
      <c r="O126" s="349"/>
      <c r="P126" s="349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11562.056550000001</v>
      </c>
      <c r="E127" s="276">
        <v>169150.85305999999</v>
      </c>
      <c r="F127" s="276">
        <v>239498.90030000001</v>
      </c>
      <c r="G127" s="276">
        <v>185979.74163999999</v>
      </c>
      <c r="H127" s="276">
        <v>215012.39979</v>
      </c>
      <c r="I127" s="277">
        <v>198770.84153000001</v>
      </c>
      <c r="J127" s="276">
        <v>310735.71032000001</v>
      </c>
      <c r="K127" s="277">
        <v>206933.69399999999</v>
      </c>
      <c r="L127" s="276">
        <v>249458.04427000001</v>
      </c>
      <c r="M127" s="276">
        <v>202204.92803000001</v>
      </c>
      <c r="N127" s="276">
        <v>200008.36763999998</v>
      </c>
      <c r="O127" s="278">
        <v>397532.53367000003</v>
      </c>
      <c r="P127" s="276">
        <v>2586848.0707999999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-67.73060000000001</v>
      </c>
      <c r="I128" s="59">
        <v>0</v>
      </c>
      <c r="J128" s="31">
        <v>0</v>
      </c>
      <c r="K128" s="31">
        <v>0</v>
      </c>
      <c r="L128" s="31">
        <v>-569.65973999999994</v>
      </c>
      <c r="M128" s="31">
        <v>0</v>
      </c>
      <c r="N128" s="31">
        <v>-243.94566</v>
      </c>
      <c r="O128" s="237">
        <v>-102.94633999999999</v>
      </c>
      <c r="P128" s="31">
        <v>-984.28233999999986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9871.4075499999999</v>
      </c>
      <c r="E129" s="31">
        <v>23414.874</v>
      </c>
      <c r="F129" s="31">
        <v>41510.657299999999</v>
      </c>
      <c r="G129" s="31">
        <v>13999.4082</v>
      </c>
      <c r="H129" s="31">
        <v>18370.480199999998</v>
      </c>
      <c r="I129" s="59">
        <v>15681.311</v>
      </c>
      <c r="J129" s="31">
        <v>146933.49531999999</v>
      </c>
      <c r="K129" s="59">
        <v>28319.862000000001</v>
      </c>
      <c r="L129" s="31">
        <v>46750.470420000005</v>
      </c>
      <c r="M129" s="31">
        <v>15206.703300000001</v>
      </c>
      <c r="N129" s="31">
        <v>13464.94902</v>
      </c>
      <c r="O129" s="237">
        <v>28195.15065</v>
      </c>
      <c r="P129" s="31">
        <v>401718.76896000007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17563.055</v>
      </c>
      <c r="G130" s="31">
        <v>19057.684000000001</v>
      </c>
      <c r="H130" s="31">
        <v>19836.871999999999</v>
      </c>
      <c r="I130" s="59">
        <v>17660.73</v>
      </c>
      <c r="J130" s="31">
        <v>16442.554</v>
      </c>
      <c r="K130" s="59">
        <v>19524.32</v>
      </c>
      <c r="L130" s="31">
        <v>16194.005999999999</v>
      </c>
      <c r="M130" s="31">
        <v>19386.585999999999</v>
      </c>
      <c r="N130" s="31">
        <v>16124.4</v>
      </c>
      <c r="O130" s="237">
        <v>33104.887999999999</v>
      </c>
      <c r="P130" s="31">
        <v>194895.095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146.00899999999999</v>
      </c>
      <c r="E131" s="31">
        <v>9589.3600600000009</v>
      </c>
      <c r="F131" s="31">
        <v>45966.006999999998</v>
      </c>
      <c r="G131" s="31">
        <v>46086.53944</v>
      </c>
      <c r="H131" s="31">
        <v>45780.226200000005</v>
      </c>
      <c r="I131" s="59">
        <v>45525.92353</v>
      </c>
      <c r="J131" s="31">
        <v>41779.360999999997</v>
      </c>
      <c r="K131" s="31">
        <v>42239.669000000002</v>
      </c>
      <c r="L131" s="31">
        <v>42280.098640000004</v>
      </c>
      <c r="M131" s="31">
        <v>41397.157729999999</v>
      </c>
      <c r="N131" s="31">
        <v>41468.79423</v>
      </c>
      <c r="O131" s="237">
        <v>81623.072539999994</v>
      </c>
      <c r="P131" s="31">
        <v>483882.21837000002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9.5879999999999992</v>
      </c>
      <c r="E132" s="31">
        <v>63911.629000000001</v>
      </c>
      <c r="F132" s="31">
        <v>50692.673999999999</v>
      </c>
      <c r="G132" s="31">
        <v>43268.925999999999</v>
      </c>
      <c r="H132" s="31">
        <v>62990.381000000001</v>
      </c>
      <c r="I132" s="59">
        <v>51985.824999999997</v>
      </c>
      <c r="J132" s="31">
        <v>43987.843999999997</v>
      </c>
      <c r="K132" s="59">
        <v>46461.567999999999</v>
      </c>
      <c r="L132" s="31">
        <v>55590.445</v>
      </c>
      <c r="M132" s="31">
        <v>59818.811000000002</v>
      </c>
      <c r="N132" s="31">
        <v>59992.088000000003</v>
      </c>
      <c r="O132" s="237">
        <v>109081.06200000001</v>
      </c>
      <c r="P132" s="31">
        <v>647790.84100000001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1535.0519999999999</v>
      </c>
      <c r="E133" s="31">
        <v>72234.990000000005</v>
      </c>
      <c r="F133" s="31">
        <v>61738.686999999998</v>
      </c>
      <c r="G133" s="31">
        <v>63567.184000000001</v>
      </c>
      <c r="H133" s="31">
        <v>68102.170989999999</v>
      </c>
      <c r="I133" s="59">
        <v>67917.051999999996</v>
      </c>
      <c r="J133" s="31">
        <v>61592.455999999998</v>
      </c>
      <c r="K133" s="59">
        <v>70388.274999999994</v>
      </c>
      <c r="L133" s="31">
        <v>66446.129950000002</v>
      </c>
      <c r="M133" s="31">
        <v>66395.67</v>
      </c>
      <c r="N133" s="31">
        <v>69202.082049999997</v>
      </c>
      <c r="O133" s="237">
        <v>145631.30682</v>
      </c>
      <c r="P133" s="31">
        <v>814751.05581000005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22027.82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22766.554</v>
      </c>
      <c r="M134" s="240">
        <v>0</v>
      </c>
      <c r="N134" s="240">
        <v>0</v>
      </c>
      <c r="O134" s="242">
        <v>0</v>
      </c>
      <c r="P134" s="240">
        <v>44794.373999999996</v>
      </c>
      <c r="R134" s="9"/>
    </row>
    <row r="135" spans="1:18" ht="12" thickBot="1" x14ac:dyDescent="0.25">
      <c r="A135" s="9"/>
      <c r="B135" s="239"/>
      <c r="C135" s="251"/>
      <c r="D135" s="349"/>
      <c r="E135" s="349"/>
      <c r="F135" s="349"/>
      <c r="G135" s="349"/>
      <c r="H135" s="349"/>
      <c r="I135" s="350"/>
      <c r="J135" s="349"/>
      <c r="K135" s="350"/>
      <c r="L135" s="349"/>
      <c r="M135" s="349"/>
      <c r="N135" s="349"/>
      <c r="O135" s="349"/>
      <c r="P135" s="349"/>
      <c r="R135" s="9"/>
    </row>
    <row r="136" spans="1:18" s="5" customFormat="1" x14ac:dyDescent="0.2">
      <c r="A136" s="75"/>
      <c r="B136" s="249" t="s">
        <v>19</v>
      </c>
      <c r="C136" s="255" t="s">
        <v>65</v>
      </c>
      <c r="D136" s="276">
        <v>491627.98339999997</v>
      </c>
      <c r="E136" s="276">
        <v>846831.14248000004</v>
      </c>
      <c r="F136" s="276">
        <v>1383395.91126</v>
      </c>
      <c r="G136" s="276">
        <v>1345337.93811</v>
      </c>
      <c r="H136" s="276">
        <v>830520.85214999993</v>
      </c>
      <c r="I136" s="277">
        <v>735841.87248999998</v>
      </c>
      <c r="J136" s="276">
        <v>1522281.99227</v>
      </c>
      <c r="K136" s="277">
        <v>1198872.08818</v>
      </c>
      <c r="L136" s="276">
        <v>1008959.98292</v>
      </c>
      <c r="M136" s="276">
        <v>1564184.4413599998</v>
      </c>
      <c r="N136" s="276">
        <v>1008618.7746900001</v>
      </c>
      <c r="O136" s="278">
        <v>-301314.55288999988</v>
      </c>
      <c r="P136" s="276">
        <v>11635158.426420001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2595.9313299999999</v>
      </c>
      <c r="E137" s="31">
        <v>191085.84205000001</v>
      </c>
      <c r="F137" s="31">
        <v>298448.17764999997</v>
      </c>
      <c r="G137" s="31">
        <v>354083.46989000001</v>
      </c>
      <c r="H137" s="31">
        <v>313051.08167000004</v>
      </c>
      <c r="I137" s="59">
        <v>371474.21823</v>
      </c>
      <c r="J137" s="31">
        <v>367314.97343999997</v>
      </c>
      <c r="K137" s="31">
        <v>295606.09724999999</v>
      </c>
      <c r="L137" s="31">
        <v>289775.48329</v>
      </c>
      <c r="M137" s="31">
        <v>304116.26224000001</v>
      </c>
      <c r="N137" s="31">
        <v>282114.69594000001</v>
      </c>
      <c r="O137" s="237">
        <v>754891.14058999997</v>
      </c>
      <c r="P137" s="31">
        <v>3824557.3735699998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404.28626000000003</v>
      </c>
      <c r="E138" s="31">
        <v>53845.296969999996</v>
      </c>
      <c r="F138" s="31">
        <v>114100.82506999999</v>
      </c>
      <c r="G138" s="31">
        <v>119881.16926999998</v>
      </c>
      <c r="H138" s="31">
        <v>110910.66204000001</v>
      </c>
      <c r="I138" s="59">
        <v>125473.89258</v>
      </c>
      <c r="J138" s="31">
        <v>126575.6974</v>
      </c>
      <c r="K138" s="59">
        <v>98711.647719999994</v>
      </c>
      <c r="L138" s="31">
        <v>72461.142200000002</v>
      </c>
      <c r="M138" s="31">
        <v>101171.64</v>
      </c>
      <c r="N138" s="31">
        <v>91985.188699999999</v>
      </c>
      <c r="O138" s="237">
        <v>315038.62419</v>
      </c>
      <c r="P138" s="31">
        <v>1330560.0723999999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-288.99760000000003</v>
      </c>
      <c r="E139" s="31">
        <v>99921.728769999987</v>
      </c>
      <c r="F139" s="31">
        <v>121994.89259999999</v>
      </c>
      <c r="G139" s="31">
        <v>162599.05578</v>
      </c>
      <c r="H139" s="31">
        <v>130825.61593999999</v>
      </c>
      <c r="I139" s="59">
        <v>160807.32815000002</v>
      </c>
      <c r="J139" s="31">
        <v>156235.17098</v>
      </c>
      <c r="K139" s="59">
        <v>122626.69202</v>
      </c>
      <c r="L139" s="31">
        <v>148869.11113</v>
      </c>
      <c r="M139" s="31">
        <v>134563.08848999999</v>
      </c>
      <c r="N139" s="31">
        <v>128039.35250000001</v>
      </c>
      <c r="O139" s="237">
        <v>297698.30152000004</v>
      </c>
      <c r="P139" s="31">
        <v>1663891.3402800001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2449.1040200000002</v>
      </c>
      <c r="E140" s="31">
        <v>37318.816310000002</v>
      </c>
      <c r="F140" s="31">
        <v>62352.459979999992</v>
      </c>
      <c r="G140" s="31">
        <v>71602.608069999987</v>
      </c>
      <c r="H140" s="31">
        <v>71314.803690000001</v>
      </c>
      <c r="I140" s="59">
        <v>85192.997499999998</v>
      </c>
      <c r="J140" s="31">
        <v>84504.105060000002</v>
      </c>
      <c r="K140" s="31">
        <v>74267.757509999996</v>
      </c>
      <c r="L140" s="31">
        <v>68445.935960000003</v>
      </c>
      <c r="M140" s="31">
        <v>68381.533750000002</v>
      </c>
      <c r="N140" s="31">
        <v>62090.154740000005</v>
      </c>
      <c r="O140" s="237">
        <v>142154.21488000001</v>
      </c>
      <c r="P140" s="31">
        <v>830074.49147000001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31.538650000000001</v>
      </c>
      <c r="E141" s="105">
        <v>0</v>
      </c>
      <c r="F141" s="105">
        <v>0</v>
      </c>
      <c r="G141" s="105">
        <v>0.63676999999999995</v>
      </c>
      <c r="H141" s="105">
        <v>0</v>
      </c>
      <c r="I141" s="106">
        <v>0</v>
      </c>
      <c r="J141" s="105">
        <v>0</v>
      </c>
      <c r="K141" s="106">
        <v>0</v>
      </c>
      <c r="L141" s="105">
        <v>-0.70599999999999996</v>
      </c>
      <c r="M141" s="105">
        <v>0</v>
      </c>
      <c r="N141" s="105">
        <v>0</v>
      </c>
      <c r="O141" s="238">
        <v>0</v>
      </c>
      <c r="P141" s="105">
        <v>31.469420000000003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500164.66948000004</v>
      </c>
      <c r="E142" s="31">
        <v>433736.91264999995</v>
      </c>
      <c r="F142" s="31">
        <v>820330.13880999992</v>
      </c>
      <c r="G142" s="31">
        <v>662388.19166999997</v>
      </c>
      <c r="H142" s="31">
        <v>744593.00717999996</v>
      </c>
      <c r="I142" s="59">
        <v>90070.98848</v>
      </c>
      <c r="J142" s="31">
        <v>847235.00921000005</v>
      </c>
      <c r="K142" s="59">
        <v>674435.41272999998</v>
      </c>
      <c r="L142" s="31">
        <v>420188.60363999999</v>
      </c>
      <c r="M142" s="31">
        <v>891630.73891999992</v>
      </c>
      <c r="N142" s="31">
        <v>422823.60499999998</v>
      </c>
      <c r="O142" s="237">
        <v>840997.39037000004</v>
      </c>
      <c r="P142" s="31">
        <v>7348594.6681399997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10.70876</v>
      </c>
      <c r="E143" s="31">
        <v>-44.412889999999997</v>
      </c>
      <c r="F143" s="31">
        <v>0</v>
      </c>
      <c r="G143" s="31">
        <v>0</v>
      </c>
      <c r="H143" s="31">
        <v>-483130.63180000003</v>
      </c>
      <c r="I143" s="59">
        <v>-16.145499999999998</v>
      </c>
      <c r="J143" s="31">
        <v>-5.0599999999999999E-2</v>
      </c>
      <c r="K143" s="31">
        <v>0</v>
      </c>
      <c r="L143" s="31">
        <v>4705.8957099999998</v>
      </c>
      <c r="M143" s="31">
        <v>-189.52951999999999</v>
      </c>
      <c r="N143" s="31">
        <v>-17528.504510000002</v>
      </c>
      <c r="O143" s="237">
        <v>-7309.5364099999997</v>
      </c>
      <c r="P143" s="31">
        <v>-503502.20676000003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500175.37823999999</v>
      </c>
      <c r="E144" s="31">
        <v>433692.49975999998</v>
      </c>
      <c r="F144" s="31">
        <v>820330.13880999992</v>
      </c>
      <c r="G144" s="31">
        <v>662388.19166999997</v>
      </c>
      <c r="H144" s="31">
        <v>261462.37537999998</v>
      </c>
      <c r="I144" s="59">
        <v>90054.842980000001</v>
      </c>
      <c r="J144" s="31">
        <v>847234.95860999997</v>
      </c>
      <c r="K144" s="59">
        <v>674435.41272999998</v>
      </c>
      <c r="L144" s="31">
        <v>424894.49935</v>
      </c>
      <c r="M144" s="31">
        <v>891441.20939999993</v>
      </c>
      <c r="N144" s="31">
        <v>405295.10048999998</v>
      </c>
      <c r="O144" s="237">
        <v>833687.85395999986</v>
      </c>
      <c r="P144" s="31">
        <v>6845092.4613800012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374" t="s">
        <v>155</v>
      </c>
      <c r="D146" s="31">
        <v>439174.18939279875</v>
      </c>
      <c r="E146" s="31">
        <v>367740.53225059382</v>
      </c>
      <c r="F146" s="31">
        <v>742776.64863832132</v>
      </c>
      <c r="G146" s="31">
        <v>599961.69485897757</v>
      </c>
      <c r="H146" s="31">
        <v>241548.88103215638</v>
      </c>
      <c r="I146" s="59">
        <v>81037.618134383258</v>
      </c>
      <c r="J146" s="31">
        <v>818367.4114382359</v>
      </c>
      <c r="K146" s="31">
        <v>636848.37521643599</v>
      </c>
      <c r="L146" s="31">
        <v>368754.15810138278</v>
      </c>
      <c r="M146" s="31">
        <v>853456.55614705419</v>
      </c>
      <c r="N146" s="31">
        <v>403489.86388203176</v>
      </c>
      <c r="O146" s="237">
        <v>779049.94401938922</v>
      </c>
      <c r="P146" s="31">
        <v>6332205.8731117612</v>
      </c>
      <c r="R146" s="9"/>
    </row>
    <row r="147" spans="1:18" ht="12" customHeight="1" x14ac:dyDescent="0.2">
      <c r="A147" s="9"/>
      <c r="B147" s="219"/>
      <c r="C147" s="374" t="s">
        <v>156</v>
      </c>
      <c r="D147" s="31">
        <v>4232.6298472551907</v>
      </c>
      <c r="E147" s="31">
        <v>3344.6197953283313</v>
      </c>
      <c r="F147" s="31">
        <v>3929.3264641217434</v>
      </c>
      <c r="G147" s="31">
        <v>4527.5880741713263</v>
      </c>
      <c r="H147" s="31">
        <v>1070.2179665150395</v>
      </c>
      <c r="I147" s="59">
        <v>1688.2426338366051</v>
      </c>
      <c r="J147" s="31">
        <v>4278.5541170205306</v>
      </c>
      <c r="K147" s="59">
        <v>3544.1576614087799</v>
      </c>
      <c r="L147" s="31">
        <v>4465.1948067448639</v>
      </c>
      <c r="M147" s="31">
        <v>3319.5432857995665</v>
      </c>
      <c r="N147" s="31">
        <v>1739.8931667398688</v>
      </c>
      <c r="O147" s="237">
        <v>6502.6411751158812</v>
      </c>
      <c r="P147" s="31">
        <v>42642.608994057729</v>
      </c>
      <c r="R147" s="9"/>
    </row>
    <row r="148" spans="1:18" ht="12" customHeight="1" x14ac:dyDescent="0.2">
      <c r="A148" s="9"/>
      <c r="B148" s="219"/>
      <c r="C148" s="375" t="s">
        <v>157</v>
      </c>
      <c r="D148" s="105">
        <v>56768.558999946079</v>
      </c>
      <c r="E148" s="105">
        <v>62607.347714077849</v>
      </c>
      <c r="F148" s="105">
        <v>73624.163707556814</v>
      </c>
      <c r="G148" s="105">
        <v>57898.908736851037</v>
      </c>
      <c r="H148" s="105">
        <v>18843.276381328571</v>
      </c>
      <c r="I148" s="106">
        <v>7328.9822117801414</v>
      </c>
      <c r="J148" s="105">
        <v>24588.993054743703</v>
      </c>
      <c r="K148" s="106">
        <v>34042.879852155223</v>
      </c>
      <c r="L148" s="105">
        <v>51675.146441872334</v>
      </c>
      <c r="M148" s="105">
        <v>34665.109967146171</v>
      </c>
      <c r="N148" s="105">
        <v>65.343441228416069</v>
      </c>
      <c r="O148" s="238">
        <v>48135.268765494839</v>
      </c>
      <c r="P148" s="105">
        <v>470243.97927418118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-28956.99425</v>
      </c>
      <c r="E149" s="31">
        <v>187941.06094999998</v>
      </c>
      <c r="F149" s="31">
        <v>231470.26543999999</v>
      </c>
      <c r="G149" s="31">
        <v>265606.54144999996</v>
      </c>
      <c r="H149" s="31">
        <v>227788.07643000002</v>
      </c>
      <c r="I149" s="59">
        <v>237198.38574</v>
      </c>
      <c r="J149" s="31">
        <v>251816.96328</v>
      </c>
      <c r="K149" s="31">
        <v>199805.55353</v>
      </c>
      <c r="L149" s="31">
        <v>243058.34565999999</v>
      </c>
      <c r="M149" s="31">
        <v>274879.37448</v>
      </c>
      <c r="N149" s="31">
        <v>261573.89489</v>
      </c>
      <c r="O149" s="237">
        <v>473568.93650000001</v>
      </c>
      <c r="P149" s="31">
        <v>2825750.4040999995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-29108.97148</v>
      </c>
      <c r="E150" s="31">
        <v>175041.69594999999</v>
      </c>
      <c r="F150" s="31">
        <v>209931.99444000001</v>
      </c>
      <c r="G150" s="31">
        <v>233804.21635</v>
      </c>
      <c r="H150" s="31">
        <v>191436.45284000001</v>
      </c>
      <c r="I150" s="59">
        <v>189932.17228999999</v>
      </c>
      <c r="J150" s="31">
        <v>198945.24828</v>
      </c>
      <c r="K150" s="59">
        <v>151956.99851</v>
      </c>
      <c r="L150" s="31">
        <v>198630.14702</v>
      </c>
      <c r="M150" s="31">
        <v>250537.82855999999</v>
      </c>
      <c r="N150" s="31">
        <v>243452.34171000001</v>
      </c>
      <c r="O150" s="237">
        <v>441704.12780999998</v>
      </c>
      <c r="P150" s="31">
        <v>2456264.2522800001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329.65323000000001</v>
      </c>
      <c r="E151" s="31">
        <v>-77.480999999999995</v>
      </c>
      <c r="F151" s="31">
        <v>-151.33500000000001</v>
      </c>
      <c r="G151" s="31">
        <v>-10.113899999999999</v>
      </c>
      <c r="H151" s="31">
        <v>-2648.2101200000002</v>
      </c>
      <c r="I151" s="59">
        <v>-1209.5045500000001</v>
      </c>
      <c r="J151" s="31">
        <v>-70.594999999999999</v>
      </c>
      <c r="K151" s="59">
        <v>-233.42298000000002</v>
      </c>
      <c r="L151" s="31">
        <v>89.753330000000005</v>
      </c>
      <c r="M151" s="31">
        <v>-560.28207999999995</v>
      </c>
      <c r="N151" s="31">
        <v>-3479.05926</v>
      </c>
      <c r="O151" s="237">
        <v>-3081.7327300000006</v>
      </c>
      <c r="P151" s="31">
        <v>-11102.33006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-177.67599999999999</v>
      </c>
      <c r="E152" s="105">
        <v>12976.846</v>
      </c>
      <c r="F152" s="105">
        <v>21689.606</v>
      </c>
      <c r="G152" s="105">
        <v>31812.438999999998</v>
      </c>
      <c r="H152" s="105">
        <v>38999.833709999999</v>
      </c>
      <c r="I152" s="106">
        <v>48475.718000000001</v>
      </c>
      <c r="J152" s="105">
        <v>52942.31</v>
      </c>
      <c r="K152" s="105">
        <v>48081.978000000003</v>
      </c>
      <c r="L152" s="105">
        <v>44338.445309999996</v>
      </c>
      <c r="M152" s="105">
        <v>24901.828000000001</v>
      </c>
      <c r="N152" s="105">
        <v>21600.612440000001</v>
      </c>
      <c r="O152" s="238">
        <v>34946.541420000001</v>
      </c>
      <c r="P152" s="105">
        <v>380588.48187999998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25.792439999999999</v>
      </c>
      <c r="E153" s="31">
        <v>28798.706989999999</v>
      </c>
      <c r="F153" s="31">
        <v>23949.881000000001</v>
      </c>
      <c r="G153" s="31">
        <v>29131.725210000001</v>
      </c>
      <c r="H153" s="31">
        <v>28445.396340000003</v>
      </c>
      <c r="I153" s="59">
        <v>26933.738000000001</v>
      </c>
      <c r="J153" s="31">
        <v>29708.607039999999</v>
      </c>
      <c r="K153" s="59">
        <v>19565.884999999998</v>
      </c>
      <c r="L153" s="31">
        <v>34164.38884</v>
      </c>
      <c r="M153" s="31">
        <v>73286.218180000011</v>
      </c>
      <c r="N153" s="31">
        <v>56578.641360000001</v>
      </c>
      <c r="O153" s="237">
        <v>97837.635840000003</v>
      </c>
      <c r="P153" s="31">
        <v>448426.61624000006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374" t="s">
        <v>161</v>
      </c>
      <c r="D155" s="31">
        <v>2.1255645760685891</v>
      </c>
      <c r="E155" s="31">
        <v>1963.788680336663</v>
      </c>
      <c r="F155" s="31">
        <v>2176.1616427432591</v>
      </c>
      <c r="G155" s="31">
        <v>2673.8054190401922</v>
      </c>
      <c r="H155" s="31">
        <v>2001.6141146278949</v>
      </c>
      <c r="I155" s="59">
        <v>2366.8227741546802</v>
      </c>
      <c r="J155" s="31">
        <v>2072.5522541830455</v>
      </c>
      <c r="K155" s="31">
        <v>4275.0133249620012</v>
      </c>
      <c r="L155" s="31">
        <v>8301.2467616722843</v>
      </c>
      <c r="M155" s="31">
        <v>45277.317706169284</v>
      </c>
      <c r="N155" s="31">
        <v>36737.219475129881</v>
      </c>
      <c r="O155" s="237">
        <v>47325.943488762794</v>
      </c>
      <c r="P155" s="31">
        <v>155173.61120635807</v>
      </c>
      <c r="R155" s="9"/>
    </row>
    <row r="156" spans="1:18" ht="12" customHeight="1" x14ac:dyDescent="0.2">
      <c r="A156" s="9"/>
      <c r="B156" s="219"/>
      <c r="C156" s="374" t="s">
        <v>162</v>
      </c>
      <c r="D156" s="31">
        <v>2.4340944167409551</v>
      </c>
      <c r="E156" s="31">
        <v>2926.5605058653168</v>
      </c>
      <c r="F156" s="31">
        <v>2917.4974505338259</v>
      </c>
      <c r="G156" s="31">
        <v>2320.607655250376</v>
      </c>
      <c r="H156" s="31">
        <v>1802.0652953052502</v>
      </c>
      <c r="I156" s="59">
        <v>1876.254101193857</v>
      </c>
      <c r="J156" s="31">
        <v>2022.4724207067177</v>
      </c>
      <c r="K156" s="59">
        <v>1243.6804097839531</v>
      </c>
      <c r="L156" s="31">
        <v>2367.1698297011303</v>
      </c>
      <c r="M156" s="31">
        <v>1870.2299190980934</v>
      </c>
      <c r="N156" s="31">
        <v>1954.57677463906</v>
      </c>
      <c r="O156" s="237">
        <v>4126.189799743147</v>
      </c>
      <c r="P156" s="31">
        <v>25429.73825623747</v>
      </c>
      <c r="R156" s="9"/>
    </row>
    <row r="157" spans="1:18" x14ac:dyDescent="0.2">
      <c r="A157" s="9"/>
      <c r="B157" s="219"/>
      <c r="C157" s="374" t="s">
        <v>163</v>
      </c>
      <c r="D157" s="31">
        <v>21.232781007190454</v>
      </c>
      <c r="E157" s="31">
        <v>23908.357803798019</v>
      </c>
      <c r="F157" s="31">
        <v>18856.221906722916</v>
      </c>
      <c r="G157" s="31">
        <v>24137.312135709435</v>
      </c>
      <c r="H157" s="31">
        <v>24641.716930066854</v>
      </c>
      <c r="I157" s="59">
        <v>22690.661124651462</v>
      </c>
      <c r="J157" s="31">
        <v>25613.582365110236</v>
      </c>
      <c r="K157" s="59">
        <v>14047.191265254047</v>
      </c>
      <c r="L157" s="31">
        <v>23495.972248626589</v>
      </c>
      <c r="M157" s="31">
        <v>26138.670554732616</v>
      </c>
      <c r="N157" s="31">
        <v>17886.845110231057</v>
      </c>
      <c r="O157" s="237">
        <v>46385.50255149405</v>
      </c>
      <c r="P157" s="31">
        <v>267823.26677740447</v>
      </c>
      <c r="R157" s="9"/>
    </row>
    <row r="158" spans="1:18" ht="12" customHeight="1" x14ac:dyDescent="0.2">
      <c r="A158" s="9"/>
      <c r="B158" s="219"/>
      <c r="C158" s="375" t="s">
        <v>164</v>
      </c>
      <c r="D158" s="105">
        <v>0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0</v>
      </c>
      <c r="R158" s="9"/>
    </row>
    <row r="159" spans="1:18" ht="12" customHeight="1" x14ac:dyDescent="0.2">
      <c r="A159" s="9"/>
      <c r="B159" s="219" t="s">
        <v>73</v>
      </c>
      <c r="C159" s="387" t="s">
        <v>367</v>
      </c>
      <c r="D159" s="258">
        <v>0</v>
      </c>
      <c r="E159" s="258">
        <v>5994.7470000000003</v>
      </c>
      <c r="F159" s="258">
        <v>4878.3090000000002</v>
      </c>
      <c r="G159" s="258">
        <v>12153.927</v>
      </c>
      <c r="H159" s="258">
        <v>14799.424999999999</v>
      </c>
      <c r="I159" s="259">
        <v>13988.293</v>
      </c>
      <c r="J159" s="258">
        <v>13423.683999999999</v>
      </c>
      <c r="K159" s="259">
        <v>13110.934999999999</v>
      </c>
      <c r="L159" s="258">
        <v>8084.8729999999996</v>
      </c>
      <c r="M159" s="258">
        <v>13958.893</v>
      </c>
      <c r="N159" s="258">
        <v>6177.7359999999999</v>
      </c>
      <c r="O159" s="260">
        <v>10509.013000000001</v>
      </c>
      <c r="P159" s="258">
        <v>117079.83500000001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17787.875640000002</v>
      </c>
      <c r="E160" s="31">
        <v>-681.71427000000006</v>
      </c>
      <c r="F160" s="31">
        <v>4319.1393600000001</v>
      </c>
      <c r="G160" s="31">
        <v>21974.082890000001</v>
      </c>
      <c r="H160" s="31">
        <v>-15025.50267</v>
      </c>
      <c r="I160" s="59">
        <v>-3807.6054599999998</v>
      </c>
      <c r="J160" s="31">
        <v>12782.805900000001</v>
      </c>
      <c r="K160" s="59">
        <v>-3651.7953299999999</v>
      </c>
      <c r="L160" s="31">
        <v>8982.3927800000001</v>
      </c>
      <c r="M160" s="31">
        <v>6502.4840599999998</v>
      </c>
      <c r="N160" s="31">
        <v>-3121.2939900000001</v>
      </c>
      <c r="O160" s="237">
        <v>-2471809.1327800001</v>
      </c>
      <c r="P160" s="31">
        <v>-2425748.2638699999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16945.688910000001</v>
      </c>
      <c r="E161" s="31">
        <v>4082.2467000000001</v>
      </c>
      <c r="F161" s="31">
        <v>5391.4874900000004</v>
      </c>
      <c r="G161" s="31">
        <v>22709.84792</v>
      </c>
      <c r="H161" s="31">
        <v>4127.7059799999997</v>
      </c>
      <c r="I161" s="59">
        <v>3668.0405699999997</v>
      </c>
      <c r="J161" s="31">
        <v>13103.122939999999</v>
      </c>
      <c r="K161" s="31">
        <v>4472.0877899999996</v>
      </c>
      <c r="L161" s="31">
        <v>4819.3908200000005</v>
      </c>
      <c r="M161" s="31">
        <v>22620.86003</v>
      </c>
      <c r="N161" s="31">
        <v>3262.62221</v>
      </c>
      <c r="O161" s="237">
        <v>3020.1378599999998</v>
      </c>
      <c r="P161" s="31">
        <v>108223.23922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842.18673000000001</v>
      </c>
      <c r="E162" s="31">
        <v>-4763.9609700000001</v>
      </c>
      <c r="F162" s="31">
        <v>-1072.3481299999999</v>
      </c>
      <c r="G162" s="31">
        <v>-735.76503000000002</v>
      </c>
      <c r="H162" s="31">
        <v>-19153.208649999997</v>
      </c>
      <c r="I162" s="59">
        <v>-7475.6460299999999</v>
      </c>
      <c r="J162" s="31">
        <v>-320.31703999999996</v>
      </c>
      <c r="K162" s="59">
        <v>-8123.8831200000004</v>
      </c>
      <c r="L162" s="31">
        <v>4163.0019599999996</v>
      </c>
      <c r="M162" s="31">
        <v>-16118.375970000001</v>
      </c>
      <c r="N162" s="31">
        <v>-6383.9162000000006</v>
      </c>
      <c r="O162" s="237">
        <v>3410.0748500000013</v>
      </c>
      <c r="P162" s="31">
        <v>-55732.157599999991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349"/>
      <c r="E164" s="349"/>
      <c r="F164" s="349"/>
      <c r="G164" s="349"/>
      <c r="H164" s="349"/>
      <c r="I164" s="350"/>
      <c r="J164" s="349"/>
      <c r="K164" s="349"/>
      <c r="L164" s="349"/>
      <c r="M164" s="349"/>
      <c r="N164" s="349"/>
      <c r="O164" s="349"/>
      <c r="P164" s="349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6">
        <v>28886.340769999999</v>
      </c>
      <c r="E165" s="276">
        <v>509610.55227999995</v>
      </c>
      <c r="F165" s="276">
        <v>666654.07532000006</v>
      </c>
      <c r="G165" s="276">
        <v>1160707.0633099999</v>
      </c>
      <c r="H165" s="276">
        <v>776772.79798000003</v>
      </c>
      <c r="I165" s="277">
        <v>882615.43920999998</v>
      </c>
      <c r="J165" s="276">
        <v>1276657.83146</v>
      </c>
      <c r="K165" s="277">
        <v>1016092.96668</v>
      </c>
      <c r="L165" s="276">
        <v>635146.35532000009</v>
      </c>
      <c r="M165" s="276">
        <v>1116554.4957699999</v>
      </c>
      <c r="N165" s="276">
        <v>631786.60882000008</v>
      </c>
      <c r="O165" s="278">
        <v>1968911.6229999999</v>
      </c>
      <c r="P165" s="276">
        <v>10670396.14992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28666.281999999999</v>
      </c>
      <c r="E166" s="31">
        <v>510005.46600000001</v>
      </c>
      <c r="F166" s="31">
        <v>666667.36300000001</v>
      </c>
      <c r="G166" s="31">
        <v>1161039.335</v>
      </c>
      <c r="H166" s="31">
        <v>782204.10499999998</v>
      </c>
      <c r="I166" s="59">
        <v>883007.24699999997</v>
      </c>
      <c r="J166" s="31">
        <v>1276738.895</v>
      </c>
      <c r="K166" s="59">
        <v>1016636.849</v>
      </c>
      <c r="L166" s="31">
        <v>629924.61</v>
      </c>
      <c r="M166" s="31">
        <v>1116938.514</v>
      </c>
      <c r="N166" s="31">
        <v>639657.21100000001</v>
      </c>
      <c r="O166" s="237">
        <v>1965390.9739999999</v>
      </c>
      <c r="P166" s="31">
        <v>10676876.851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220.05876999999998</v>
      </c>
      <c r="E167" s="240">
        <v>-394.91371999999996</v>
      </c>
      <c r="F167" s="240">
        <v>-13.28768</v>
      </c>
      <c r="G167" s="240">
        <v>-332.27168999999998</v>
      </c>
      <c r="H167" s="240">
        <v>-5431.3070199999993</v>
      </c>
      <c r="I167" s="241">
        <v>-391.80778999999995</v>
      </c>
      <c r="J167" s="240">
        <v>-81.063539999999989</v>
      </c>
      <c r="K167" s="240">
        <v>-543.88231999999994</v>
      </c>
      <c r="L167" s="240">
        <v>5221.74532</v>
      </c>
      <c r="M167" s="240">
        <v>-384.01822999999996</v>
      </c>
      <c r="N167" s="240">
        <v>-7870.6021799999999</v>
      </c>
      <c r="O167" s="242">
        <v>3520.6489999999999</v>
      </c>
      <c r="P167" s="240">
        <v>-6480.7010799999989</v>
      </c>
      <c r="R167" s="9"/>
    </row>
    <row r="168" spans="1:18" ht="12" customHeight="1" thickBot="1" x14ac:dyDescent="0.25">
      <c r="A168" s="9"/>
      <c r="B168" s="243"/>
      <c r="C168" s="253"/>
      <c r="D168" s="354"/>
      <c r="E168" s="354"/>
      <c r="F168" s="354"/>
      <c r="G168" s="354"/>
      <c r="H168" s="354"/>
      <c r="I168" s="355"/>
      <c r="J168" s="354"/>
      <c r="K168" s="355"/>
      <c r="L168" s="354"/>
      <c r="M168" s="354"/>
      <c r="N168" s="354"/>
      <c r="O168" s="354"/>
      <c r="P168" s="354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70">
        <v>0</v>
      </c>
      <c r="E169" s="270">
        <v>0</v>
      </c>
      <c r="F169" s="270">
        <v>0</v>
      </c>
      <c r="G169" s="270">
        <v>0</v>
      </c>
      <c r="H169" s="270">
        <v>-8.0382600000000011</v>
      </c>
      <c r="I169" s="271">
        <v>0</v>
      </c>
      <c r="J169" s="270">
        <v>0</v>
      </c>
      <c r="K169" s="271">
        <v>0</v>
      </c>
      <c r="L169" s="270">
        <v>609681.24600000004</v>
      </c>
      <c r="M169" s="270">
        <v>0</v>
      </c>
      <c r="N169" s="270">
        <v>-1.20455</v>
      </c>
      <c r="O169" s="272">
        <v>10.14268</v>
      </c>
      <c r="P169" s="270">
        <v>609682.14587000012</v>
      </c>
      <c r="Q169" s="1"/>
      <c r="R169" s="75"/>
    </row>
    <row r="170" spans="1:18" ht="12" thickBot="1" x14ac:dyDescent="0.25">
      <c r="A170" s="9"/>
      <c r="B170" s="239"/>
      <c r="C170" s="251"/>
      <c r="D170" s="349"/>
      <c r="E170" s="349"/>
      <c r="F170" s="349"/>
      <c r="G170" s="349"/>
      <c r="H170" s="349"/>
      <c r="I170" s="350"/>
      <c r="J170" s="349"/>
      <c r="K170" s="349"/>
      <c r="L170" s="349"/>
      <c r="M170" s="349"/>
      <c r="N170" s="349"/>
      <c r="O170" s="349"/>
      <c r="P170" s="349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6">
        <v>278675.37334000005</v>
      </c>
      <c r="E171" s="276">
        <v>519086.69587</v>
      </c>
      <c r="F171" s="276">
        <v>213734.97329999995</v>
      </c>
      <c r="G171" s="276">
        <v>907531.4553899999</v>
      </c>
      <c r="H171" s="276">
        <v>-969367.83979999996</v>
      </c>
      <c r="I171" s="277">
        <v>374268.45591999998</v>
      </c>
      <c r="J171" s="276">
        <v>29121.127710000037</v>
      </c>
      <c r="K171" s="277">
        <v>-511147.28212000011</v>
      </c>
      <c r="L171" s="276">
        <v>624337.91964999994</v>
      </c>
      <c r="M171" s="276">
        <v>68569.469330000036</v>
      </c>
      <c r="N171" s="276">
        <v>-916830.42275000014</v>
      </c>
      <c r="O171" s="278">
        <v>298111.34337000002</v>
      </c>
      <c r="P171" s="276">
        <v>916091.26920999971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376" t="s">
        <v>77</v>
      </c>
      <c r="D173" s="31">
        <v>432473.06213999999</v>
      </c>
      <c r="E173" s="31">
        <v>664023.94074999995</v>
      </c>
      <c r="F173" s="31">
        <v>1275440.20107</v>
      </c>
      <c r="G173" s="31">
        <v>1003193.0129099999</v>
      </c>
      <c r="H173" s="31">
        <v>1048339.1890400001</v>
      </c>
      <c r="I173" s="59">
        <v>770971.03402999998</v>
      </c>
      <c r="J173" s="31">
        <v>3173608.7992600002</v>
      </c>
      <c r="K173" s="31">
        <v>469904.56290999998</v>
      </c>
      <c r="L173" s="31">
        <v>787972.56196000008</v>
      </c>
      <c r="M173" s="31">
        <v>441225.71062000009</v>
      </c>
      <c r="N173" s="31">
        <v>746141.58680000005</v>
      </c>
      <c r="O173" s="237">
        <v>114379.93566000003</v>
      </c>
      <c r="P173" s="31">
        <v>10927673.597150002</v>
      </c>
      <c r="R173" s="9"/>
    </row>
    <row r="174" spans="1:18" ht="12" customHeight="1" x14ac:dyDescent="0.2">
      <c r="A174" s="9"/>
      <c r="B174" s="219"/>
      <c r="C174" s="377" t="s">
        <v>78</v>
      </c>
      <c r="D174" s="105">
        <v>-153797.68879999997</v>
      </c>
      <c r="E174" s="105">
        <v>-144937.24487999998</v>
      </c>
      <c r="F174" s="105">
        <v>-1061705.22777</v>
      </c>
      <c r="G174" s="105">
        <v>-95661.557520000002</v>
      </c>
      <c r="H174" s="105">
        <v>-2017707.02884</v>
      </c>
      <c r="I174" s="106">
        <v>-396702.57811</v>
      </c>
      <c r="J174" s="105">
        <v>-3144487.6715500001</v>
      </c>
      <c r="K174" s="106">
        <v>-981051.84503000008</v>
      </c>
      <c r="L174" s="105">
        <v>-163634.64231</v>
      </c>
      <c r="M174" s="105">
        <v>-372656.24128999998</v>
      </c>
      <c r="N174" s="105">
        <v>-1662972.0095500001</v>
      </c>
      <c r="O174" s="238">
        <v>183731.40771000003</v>
      </c>
      <c r="P174" s="105">
        <v>-10011582.32794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366441.14567</v>
      </c>
      <c r="E175" s="31">
        <v>600671.27746999997</v>
      </c>
      <c r="F175" s="31">
        <v>1209821.8041699999</v>
      </c>
      <c r="G175" s="31">
        <v>853666.65981999994</v>
      </c>
      <c r="H175" s="31">
        <v>902003.60548999999</v>
      </c>
      <c r="I175" s="59">
        <v>643640.92829999991</v>
      </c>
      <c r="J175" s="31">
        <v>1267841.15447</v>
      </c>
      <c r="K175" s="59">
        <v>375542.81714</v>
      </c>
      <c r="L175" s="31">
        <v>703303.36060999997</v>
      </c>
      <c r="M175" s="31">
        <v>389087.76321000006</v>
      </c>
      <c r="N175" s="31">
        <v>657166.98361</v>
      </c>
      <c r="O175" s="237">
        <v>42043.136460000038</v>
      </c>
      <c r="P175" s="31">
        <v>8011230.6364199994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6981.4166699999996</v>
      </c>
      <c r="E176" s="31">
        <v>-65477.876420000001</v>
      </c>
      <c r="F176" s="31">
        <v>-12704.42798</v>
      </c>
      <c r="G176" s="31">
        <v>-32690.941220000001</v>
      </c>
      <c r="H176" s="31">
        <v>-1794071.4292000001</v>
      </c>
      <c r="I176" s="59">
        <v>-199149.59896999999</v>
      </c>
      <c r="J176" s="31">
        <v>-197923.06469999999</v>
      </c>
      <c r="K176" s="31">
        <v>-299024.38772000006</v>
      </c>
      <c r="L176" s="31">
        <v>-99387.039310000007</v>
      </c>
      <c r="M176" s="31">
        <v>-375766.73405999999</v>
      </c>
      <c r="N176" s="31">
        <v>-1552953.6104000001</v>
      </c>
      <c r="O176" s="237">
        <v>711455.79382999998</v>
      </c>
      <c r="P176" s="31">
        <v>-3910711.8994800001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-61565.059509999999</v>
      </c>
      <c r="E177" s="31">
        <v>-10885.12681</v>
      </c>
      <c r="F177" s="31">
        <v>-32913.435749999997</v>
      </c>
      <c r="G177" s="31">
        <v>-10338.94211</v>
      </c>
      <c r="H177" s="31">
        <v>-57967.792930000003</v>
      </c>
      <c r="I177" s="59">
        <v>-12855.551660000001</v>
      </c>
      <c r="J177" s="31">
        <v>-31322.964929999998</v>
      </c>
      <c r="K177" s="59">
        <v>-12653.854740000001</v>
      </c>
      <c r="L177" s="31">
        <v>-20111.975429999999</v>
      </c>
      <c r="M177" s="31">
        <v>-12515.720650000001</v>
      </c>
      <c r="N177" s="31">
        <v>-28257.037469999999</v>
      </c>
      <c r="O177" s="237">
        <v>-8776.3414600000015</v>
      </c>
      <c r="P177" s="31">
        <v>-300163.80344999995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32448.568469999998</v>
      </c>
      <c r="E178" s="31">
        <v>19009.082280000002</v>
      </c>
      <c r="F178" s="31">
        <v>24372.5409</v>
      </c>
      <c r="G178" s="31">
        <v>21090.675090000001</v>
      </c>
      <c r="H178" s="31">
        <v>39037.991829999999</v>
      </c>
      <c r="I178" s="59">
        <v>33625.866729999994</v>
      </c>
      <c r="J178" s="31">
        <v>31330.54279</v>
      </c>
      <c r="K178" s="59">
        <v>33609.964770000006</v>
      </c>
      <c r="L178" s="31">
        <v>24205.246600000002</v>
      </c>
      <c r="M178" s="31">
        <v>29412.19441</v>
      </c>
      <c r="N178" s="31">
        <v>37516.073100000001</v>
      </c>
      <c r="O178" s="237">
        <v>20027.789519999998</v>
      </c>
      <c r="P178" s="31">
        <v>345686.53648999997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-99214.045959999989</v>
      </c>
      <c r="E179" s="31">
        <v>-68574.241650000011</v>
      </c>
      <c r="F179" s="31">
        <v>-1016087.36404</v>
      </c>
      <c r="G179" s="31">
        <v>-52631.674189999998</v>
      </c>
      <c r="H179" s="31">
        <v>-165667.80671</v>
      </c>
      <c r="I179" s="59">
        <v>-184697.42747999998</v>
      </c>
      <c r="J179" s="31">
        <v>-2915241.6419199998</v>
      </c>
      <c r="K179" s="31">
        <v>-669373.6025700001</v>
      </c>
      <c r="L179" s="31">
        <v>-44135.444340000002</v>
      </c>
      <c r="M179" s="31">
        <v>15626.21342</v>
      </c>
      <c r="N179" s="31">
        <v>-81761.29797</v>
      </c>
      <c r="O179" s="237">
        <v>-518947.85849999997</v>
      </c>
      <c r="P179" s="31">
        <v>-5800706.1919099996</v>
      </c>
      <c r="R179" s="9"/>
    </row>
    <row r="180" spans="1:18" ht="12" customHeight="1" thickBot="1" x14ac:dyDescent="0.25">
      <c r="A180" s="9"/>
      <c r="B180" s="239" t="s">
        <v>84</v>
      </c>
      <c r="C180" s="239" t="s">
        <v>173</v>
      </c>
      <c r="D180" s="240">
        <v>33583.347999999998</v>
      </c>
      <c r="E180" s="240">
        <v>44343.580999999998</v>
      </c>
      <c r="F180" s="240">
        <v>41245.856</v>
      </c>
      <c r="G180" s="240">
        <v>128435.678</v>
      </c>
      <c r="H180" s="240">
        <v>107297.59172</v>
      </c>
      <c r="I180" s="241">
        <v>93704.239000000001</v>
      </c>
      <c r="J180" s="240">
        <v>1874437.102</v>
      </c>
      <c r="K180" s="241">
        <v>60751.781000000003</v>
      </c>
      <c r="L180" s="240">
        <v>60463.771520000002</v>
      </c>
      <c r="M180" s="240">
        <v>22725.753000000001</v>
      </c>
      <c r="N180" s="240">
        <v>51458.466380000005</v>
      </c>
      <c r="O180" s="242">
        <v>52308.823520000005</v>
      </c>
      <c r="P180" s="240">
        <v>2570755.9911400001</v>
      </c>
      <c r="R180" s="9"/>
    </row>
    <row r="181" spans="1:18" ht="12" thickBot="1" x14ac:dyDescent="0.25">
      <c r="A181" s="9"/>
      <c r="B181" s="239"/>
      <c r="C181" s="243"/>
      <c r="D181" s="349"/>
      <c r="E181" s="349"/>
      <c r="F181" s="349"/>
      <c r="G181" s="349"/>
      <c r="H181" s="349"/>
      <c r="I181" s="350"/>
      <c r="J181" s="349"/>
      <c r="K181" s="350"/>
      <c r="L181" s="349"/>
      <c r="M181" s="349"/>
      <c r="N181" s="349"/>
      <c r="O181" s="349"/>
      <c r="P181" s="349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DF36-4B8E-479B-9A6C-DC18609F86A4}">
  <sheetPr>
    <tabColor theme="4"/>
  </sheetPr>
  <dimension ref="A1:R463"/>
  <sheetViews>
    <sheetView showGridLines="0" workbookViewId="0">
      <selection activeCell="R91" sqref="R91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9.33203125" style="1"/>
    <col min="18" max="18" width="10" style="1" customWidth="1"/>
    <col min="19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337</v>
      </c>
      <c r="E3" s="57" t="s">
        <v>338</v>
      </c>
      <c r="F3" s="57" t="s">
        <v>339</v>
      </c>
      <c r="G3" s="57" t="s">
        <v>340</v>
      </c>
      <c r="H3" s="57" t="s">
        <v>341</v>
      </c>
      <c r="I3" s="53" t="s">
        <v>342</v>
      </c>
      <c r="J3" s="53" t="s">
        <v>343</v>
      </c>
      <c r="K3" s="53" t="s">
        <v>344</v>
      </c>
      <c r="L3" s="53" t="s">
        <v>345</v>
      </c>
      <c r="M3" s="53" t="s">
        <v>346</v>
      </c>
      <c r="N3" s="53" t="s">
        <v>347</v>
      </c>
      <c r="O3" s="53" t="s">
        <v>348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-3340565.8487900002</v>
      </c>
      <c r="E7" s="20">
        <v>-190440.99350000001</v>
      </c>
      <c r="F7" s="20">
        <v>-189010.05322999999</v>
      </c>
      <c r="G7" s="20">
        <v>-3340430.3514399999</v>
      </c>
      <c r="H7" s="20">
        <v>-256332.60458000001</v>
      </c>
      <c r="I7" s="20">
        <v>-166384.92221000002</v>
      </c>
      <c r="J7" s="20">
        <v>-3307291.5676299999</v>
      </c>
      <c r="K7" s="20">
        <v>-194255.15916000001</v>
      </c>
      <c r="L7" s="20">
        <v>-165405.56675</v>
      </c>
      <c r="M7" s="20">
        <v>-3318338.5528299999</v>
      </c>
      <c r="N7" s="20">
        <v>-207505.43763</v>
      </c>
      <c r="O7" s="20">
        <v>-192446.61413999999</v>
      </c>
      <c r="P7" s="20">
        <v>-14868407.671889998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-3340565.8487900002</v>
      </c>
      <c r="E10" s="22">
        <v>-190440.99350000001</v>
      </c>
      <c r="F10" s="22">
        <v>-189010.05322999999</v>
      </c>
      <c r="G10" s="22">
        <v>-3340430.3514399999</v>
      </c>
      <c r="H10" s="22">
        <v>-256332.60458000001</v>
      </c>
      <c r="I10" s="67">
        <v>-166384.92221000002</v>
      </c>
      <c r="J10" s="67">
        <v>-3307291.5676299999</v>
      </c>
      <c r="K10" s="67">
        <v>-194255.15916000001</v>
      </c>
      <c r="L10" s="67">
        <v>-165405.56675</v>
      </c>
      <c r="M10" s="67">
        <v>-3318338.5528299999</v>
      </c>
      <c r="N10" s="22">
        <v>-207505.43763</v>
      </c>
      <c r="O10" s="22">
        <v>-192446.61413999999</v>
      </c>
      <c r="P10" s="22">
        <v>-14868407.671889998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64628765.135250002</v>
      </c>
      <c r="E14" s="62">
        <v>89349073.939070001</v>
      </c>
      <c r="F14" s="62">
        <v>85850505.589699969</v>
      </c>
      <c r="G14" s="62">
        <v>58793476.011170007</v>
      </c>
      <c r="H14" s="62">
        <v>54119341.771669991</v>
      </c>
      <c r="I14" s="62">
        <v>56328662.342009991</v>
      </c>
      <c r="J14" s="62">
        <v>48004820.887680016</v>
      </c>
      <c r="K14" s="62">
        <v>84686459.433340013</v>
      </c>
      <c r="L14" s="62">
        <v>56377127.994090013</v>
      </c>
      <c r="M14" s="62">
        <v>58432665.745880008</v>
      </c>
      <c r="N14" s="62">
        <v>121712932.19416001</v>
      </c>
      <c r="O14" s="62">
        <v>108152306.51670001</v>
      </c>
      <c r="P14" s="62">
        <v>885873215.0898999</v>
      </c>
    </row>
    <row r="15" spans="1:16" ht="12" customHeight="1" x14ac:dyDescent="0.2">
      <c r="B15" s="219"/>
      <c r="C15" s="219" t="s">
        <v>85</v>
      </c>
      <c r="D15" s="22">
        <v>-429090.88344999996</v>
      </c>
      <c r="E15" s="22">
        <v>-66852.012090000004</v>
      </c>
      <c r="F15" s="22">
        <v>122781.72362</v>
      </c>
      <c r="G15" s="22">
        <v>-63498.325989999998</v>
      </c>
      <c r="H15" s="22">
        <v>-861259.04167999991</v>
      </c>
      <c r="I15" s="67">
        <v>-154132.54217999999</v>
      </c>
      <c r="J15" s="67">
        <v>-257580.40919999999</v>
      </c>
      <c r="K15" s="67">
        <v>-42519.40827</v>
      </c>
      <c r="L15" s="67">
        <v>-550461.49301999994</v>
      </c>
      <c r="M15" s="67">
        <v>-261757.60713999998</v>
      </c>
      <c r="N15" s="22">
        <v>-1816195.2988800001</v>
      </c>
      <c r="O15" s="22">
        <v>1566114.5648000003</v>
      </c>
      <c r="P15" s="22">
        <v>-2814450.7334799995</v>
      </c>
    </row>
    <row r="16" spans="1:16" ht="12" customHeight="1" x14ac:dyDescent="0.2">
      <c r="B16" s="219"/>
      <c r="C16" s="221" t="s">
        <v>86</v>
      </c>
      <c r="D16" s="23">
        <v>65057856.018700004</v>
      </c>
      <c r="E16" s="23">
        <v>89415925.951159999</v>
      </c>
      <c r="F16" s="23">
        <v>85727723.866079971</v>
      </c>
      <c r="G16" s="23">
        <v>58856974.337160006</v>
      </c>
      <c r="H16" s="23">
        <v>54980600.813349992</v>
      </c>
      <c r="I16" s="71">
        <v>56482794.884189993</v>
      </c>
      <c r="J16" s="71">
        <v>48262401.296880014</v>
      </c>
      <c r="K16" s="71">
        <v>84728978.841610014</v>
      </c>
      <c r="L16" s="71">
        <v>56927589.487110011</v>
      </c>
      <c r="M16" s="71">
        <v>58694423.353020005</v>
      </c>
      <c r="N16" s="23">
        <v>123529127.49304001</v>
      </c>
      <c r="O16" s="23">
        <v>106586191.95190002</v>
      </c>
      <c r="P16" s="23">
        <v>889250588.29419994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28776459.045650005</v>
      </c>
      <c r="E19" s="22">
        <v>28704610.779559996</v>
      </c>
      <c r="F19" s="22">
        <v>42023183.582489997</v>
      </c>
      <c r="G19" s="22">
        <v>21568872.464989994</v>
      </c>
      <c r="H19" s="22">
        <v>31932689.038060002</v>
      </c>
      <c r="I19" s="67">
        <v>31134452.875919994</v>
      </c>
      <c r="J19" s="67">
        <v>29089349.983420007</v>
      </c>
      <c r="K19" s="67">
        <v>35369004.356230006</v>
      </c>
      <c r="L19" s="67">
        <v>32212699.986639995</v>
      </c>
      <c r="M19" s="67">
        <v>30714303.013130002</v>
      </c>
      <c r="N19" s="22">
        <v>26407389.621479999</v>
      </c>
      <c r="O19" s="22">
        <v>42677876.310950004</v>
      </c>
      <c r="P19" s="22">
        <v>380610891.05851996</v>
      </c>
    </row>
    <row r="20" spans="2:16" ht="12" customHeight="1" x14ac:dyDescent="0.2">
      <c r="B20" s="219" t="s">
        <v>8</v>
      </c>
      <c r="C20" s="219" t="s">
        <v>88</v>
      </c>
      <c r="D20" s="22">
        <v>-282958.50186999998</v>
      </c>
      <c r="E20" s="22">
        <v>774821.10387999995</v>
      </c>
      <c r="F20" s="22">
        <v>18154343.646019999</v>
      </c>
      <c r="G20" s="22">
        <v>-609280.79547999997</v>
      </c>
      <c r="H20" s="22">
        <v>-640682.23000999994</v>
      </c>
      <c r="I20" s="67">
        <v>-486034.15049999999</v>
      </c>
      <c r="J20" s="67">
        <v>-733284.85255999991</v>
      </c>
      <c r="K20" s="67">
        <v>-453188.77600000001</v>
      </c>
      <c r="L20" s="67">
        <v>521502.13613999996</v>
      </c>
      <c r="M20" s="67">
        <v>1718062.9659500001</v>
      </c>
      <c r="N20" s="22">
        <v>67068191.862220004</v>
      </c>
      <c r="O20" s="22">
        <v>9248744.0249500014</v>
      </c>
      <c r="P20" s="22">
        <v>94280236.432740003</v>
      </c>
    </row>
    <row r="21" spans="2:16" ht="12" customHeight="1" x14ac:dyDescent="0.2">
      <c r="B21" s="219" t="s">
        <v>9</v>
      </c>
      <c r="C21" s="219" t="s">
        <v>89</v>
      </c>
      <c r="D21" s="22">
        <v>29245565.75979</v>
      </c>
      <c r="E21" s="22">
        <v>18760653.696669996</v>
      </c>
      <c r="F21" s="22">
        <v>18105.74374999851</v>
      </c>
      <c r="G21" s="22">
        <v>24600.901970006526</v>
      </c>
      <c r="H21" s="22">
        <v>364136.12554000091</v>
      </c>
      <c r="I21" s="67">
        <v>-139134.59830000252</v>
      </c>
      <c r="J21" s="67">
        <v>51871.09359000624</v>
      </c>
      <c r="K21" s="67">
        <v>83374.487140006226</v>
      </c>
      <c r="L21" s="67">
        <v>-1647.1522799937645</v>
      </c>
      <c r="M21" s="67">
        <v>-1474.6561299999998</v>
      </c>
      <c r="N21" s="22">
        <v>21117.922750000002</v>
      </c>
      <c r="O21" s="22">
        <v>108886.26363</v>
      </c>
      <c r="P21" s="22">
        <v>48536055.588120028</v>
      </c>
    </row>
    <row r="22" spans="2:16" ht="12" customHeight="1" x14ac:dyDescent="0.2">
      <c r="B22" s="219" t="s">
        <v>11</v>
      </c>
      <c r="C22" s="219" t="s">
        <v>312</v>
      </c>
      <c r="D22" s="22">
        <v>63139.676319999999</v>
      </c>
      <c r="E22" s="22">
        <v>715478.74899999995</v>
      </c>
      <c r="F22" s="22">
        <v>647481.68111</v>
      </c>
      <c r="G22" s="22">
        <v>803995.29099999997</v>
      </c>
      <c r="H22" s="22">
        <v>671275.44997000007</v>
      </c>
      <c r="I22" s="67">
        <v>705776.53899999999</v>
      </c>
      <c r="J22" s="67">
        <v>815696.61100000003</v>
      </c>
      <c r="K22" s="67">
        <v>746160.75699999998</v>
      </c>
      <c r="L22" s="67">
        <v>532350.18940999999</v>
      </c>
      <c r="M22" s="67">
        <v>836376.09317000001</v>
      </c>
      <c r="N22" s="22">
        <v>667033.51091999991</v>
      </c>
      <c r="O22" s="22">
        <v>1353892.0972</v>
      </c>
      <c r="P22" s="22">
        <v>8558656.6451000012</v>
      </c>
    </row>
    <row r="23" spans="2:16" ht="12" customHeight="1" x14ac:dyDescent="0.2">
      <c r="B23" s="219" t="s">
        <v>12</v>
      </c>
      <c r="C23" s="219" t="s">
        <v>90</v>
      </c>
      <c r="D23" s="22">
        <v>17762.23286</v>
      </c>
      <c r="E23" s="22">
        <v>11647.505710000001</v>
      </c>
      <c r="F23" s="22">
        <v>14408.304310000001</v>
      </c>
      <c r="G23" s="22">
        <v>12996.52931</v>
      </c>
      <c r="H23" s="22">
        <v>3377.02477</v>
      </c>
      <c r="I23" s="67">
        <v>12115.716539999999</v>
      </c>
      <c r="J23" s="67">
        <v>12024.7893</v>
      </c>
      <c r="K23" s="67">
        <v>22553.564770000001</v>
      </c>
      <c r="L23" s="67">
        <v>21263.918850000002</v>
      </c>
      <c r="M23" s="67">
        <v>19782.85626</v>
      </c>
      <c r="N23" s="22">
        <v>47171.439939999997</v>
      </c>
      <c r="O23" s="22">
        <v>212131.85776999997</v>
      </c>
      <c r="P23" s="22">
        <v>407235.74038999993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5468515.6701099994</v>
      </c>
      <c r="E25" s="22">
        <v>33035227.567570001</v>
      </c>
      <c r="F25" s="22">
        <v>14903266.869349994</v>
      </c>
      <c r="G25" s="22">
        <v>25626255.355570003</v>
      </c>
      <c r="H25" s="22">
        <v>13602771.449649995</v>
      </c>
      <c r="I25" s="67">
        <v>14364428.606949998</v>
      </c>
      <c r="J25" s="22">
        <v>9461032.4770400003</v>
      </c>
      <c r="K25" s="22">
        <v>42332466.172560006</v>
      </c>
      <c r="L25" s="22">
        <v>15895338.051230006</v>
      </c>
      <c r="M25" s="22">
        <v>16751617.952539999</v>
      </c>
      <c r="N25" s="22">
        <v>22632784.741409995</v>
      </c>
      <c r="O25" s="67">
        <v>33066521.622890003</v>
      </c>
      <c r="P25" s="22">
        <v>247140226.53687</v>
      </c>
    </row>
    <row r="26" spans="2:16" ht="12" customHeight="1" x14ac:dyDescent="0.2">
      <c r="B26" s="219" t="s">
        <v>15</v>
      </c>
      <c r="C26" s="219" t="s">
        <v>92</v>
      </c>
      <c r="D26" s="22">
        <v>-363749.58526999998</v>
      </c>
      <c r="E26" s="22">
        <v>1775036.0471099999</v>
      </c>
      <c r="F26" s="22">
        <v>3231381.8531300002</v>
      </c>
      <c r="G26" s="22">
        <v>3413402.2455100003</v>
      </c>
      <c r="H26" s="22">
        <v>2601924.6612800001</v>
      </c>
      <c r="I26" s="67">
        <v>2959722.2860700004</v>
      </c>
      <c r="J26" s="22">
        <v>3439380.92759</v>
      </c>
      <c r="K26" s="22">
        <v>1575952.9736300001</v>
      </c>
      <c r="L26" s="22">
        <v>2962311.8450500001</v>
      </c>
      <c r="M26" s="22">
        <v>3062885.66206</v>
      </c>
      <c r="N26" s="22">
        <v>2189765.4002700001</v>
      </c>
      <c r="O26" s="22">
        <v>6562700.8908500001</v>
      </c>
      <c r="P26" s="22">
        <v>33410715.207280003</v>
      </c>
    </row>
    <row r="27" spans="2:16" ht="12" customHeight="1" x14ac:dyDescent="0.2">
      <c r="B27" s="219" t="s">
        <v>16</v>
      </c>
      <c r="C27" s="219" t="s">
        <v>93</v>
      </c>
      <c r="D27" s="22">
        <v>884244.98342999991</v>
      </c>
      <c r="E27" s="22">
        <v>2343477.4319600002</v>
      </c>
      <c r="F27" s="22">
        <v>2263964.0553099997</v>
      </c>
      <c r="G27" s="22">
        <v>3790793.80956</v>
      </c>
      <c r="H27" s="22">
        <v>2889211.5212600003</v>
      </c>
      <c r="I27" s="67">
        <v>3013862.1673099999</v>
      </c>
      <c r="J27" s="22">
        <v>2682015.2583699999</v>
      </c>
      <c r="K27" s="22">
        <v>2255707.9590599998</v>
      </c>
      <c r="L27" s="22">
        <v>1559635.9664799999</v>
      </c>
      <c r="M27" s="22">
        <v>2104948.1960399998</v>
      </c>
      <c r="N27" s="22">
        <v>1010850.47453</v>
      </c>
      <c r="O27" s="22">
        <v>3956196.7718900004</v>
      </c>
      <c r="P27" s="22">
        <v>28754908.595200002</v>
      </c>
    </row>
    <row r="28" spans="2:16" ht="12" customHeight="1" x14ac:dyDescent="0.2">
      <c r="B28" s="219" t="s">
        <v>17</v>
      </c>
      <c r="C28" s="219" t="s">
        <v>94</v>
      </c>
      <c r="D28" s="22">
        <v>-10713.463689999999</v>
      </c>
      <c r="E28" s="22">
        <v>431720.08423000004</v>
      </c>
      <c r="F28" s="22">
        <v>471085.81172000006</v>
      </c>
      <c r="G28" s="22">
        <v>1036059.62488</v>
      </c>
      <c r="H28" s="22">
        <v>437615.89312999998</v>
      </c>
      <c r="I28" s="67">
        <v>445044.21580000001</v>
      </c>
      <c r="J28" s="22">
        <v>1087241.76058</v>
      </c>
      <c r="K28" s="22">
        <v>360767.57319000002</v>
      </c>
      <c r="L28" s="22">
        <v>539256.46819000004</v>
      </c>
      <c r="M28" s="22">
        <v>892581.29814999993</v>
      </c>
      <c r="N28" s="22">
        <v>367421.22402999998</v>
      </c>
      <c r="O28" s="22">
        <v>1430107.44221</v>
      </c>
      <c r="P28" s="22">
        <v>7488187.9324200004</v>
      </c>
    </row>
    <row r="29" spans="2:16" ht="12" customHeight="1" x14ac:dyDescent="0.2">
      <c r="B29" s="219" t="s">
        <v>18</v>
      </c>
      <c r="C29" s="219" t="s">
        <v>95</v>
      </c>
      <c r="D29" s="22">
        <v>16055.31193</v>
      </c>
      <c r="E29" s="22">
        <v>152139.85788999998</v>
      </c>
      <c r="F29" s="22">
        <v>190627.57800000001</v>
      </c>
      <c r="G29" s="22">
        <v>185947.86966</v>
      </c>
      <c r="H29" s="22">
        <v>153655.76869</v>
      </c>
      <c r="I29" s="67">
        <v>167399.15446000002</v>
      </c>
      <c r="J29" s="22">
        <v>189455.94899999999</v>
      </c>
      <c r="K29" s="22">
        <v>232985.65900000001</v>
      </c>
      <c r="L29" s="22">
        <v>271280.55101</v>
      </c>
      <c r="M29" s="22">
        <v>191599.53749000002</v>
      </c>
      <c r="N29" s="22">
        <v>179002.43466999999</v>
      </c>
      <c r="O29" s="22">
        <v>382033.03860999999</v>
      </c>
      <c r="P29" s="22">
        <v>2312182.7104100003</v>
      </c>
    </row>
    <row r="30" spans="2:16" ht="12" customHeight="1" x14ac:dyDescent="0.2">
      <c r="B30" s="219" t="s">
        <v>19</v>
      </c>
      <c r="C30" s="219" t="s">
        <v>96</v>
      </c>
      <c r="D30" s="22">
        <v>1127977.5004799999</v>
      </c>
      <c r="E30" s="22">
        <v>1505158.2984200001</v>
      </c>
      <c r="F30" s="22">
        <v>2280006.5180900004</v>
      </c>
      <c r="G30" s="22">
        <v>1176179.7381899999</v>
      </c>
      <c r="H30" s="22">
        <v>1747577.36555</v>
      </c>
      <c r="I30" s="67">
        <v>2916664.9808100001</v>
      </c>
      <c r="J30" s="22">
        <v>706632.10704999999</v>
      </c>
      <c r="K30" s="22">
        <v>652939.85138000001</v>
      </c>
      <c r="L30" s="22">
        <v>585719.03039999993</v>
      </c>
      <c r="M30" s="22">
        <v>512863.66414000001</v>
      </c>
      <c r="N30" s="22">
        <v>1784005.57975</v>
      </c>
      <c r="O30" s="22">
        <v>4171938.3755399999</v>
      </c>
      <c r="P30" s="22">
        <v>19167663.009800002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11228.37478</v>
      </c>
      <c r="E32" s="22">
        <v>582440.44310999999</v>
      </c>
      <c r="F32" s="22">
        <v>555778.95253000001</v>
      </c>
      <c r="G32" s="22">
        <v>1084161.1397200001</v>
      </c>
      <c r="H32" s="22">
        <v>725651.19224999996</v>
      </c>
      <c r="I32" s="67">
        <v>778677.41178999993</v>
      </c>
      <c r="J32" s="22">
        <v>1173487.3204400002</v>
      </c>
      <c r="K32" s="22">
        <v>884069.70537999994</v>
      </c>
      <c r="L32" s="22">
        <v>643606.98601999995</v>
      </c>
      <c r="M32" s="22">
        <v>1153093.41943</v>
      </c>
      <c r="N32" s="22">
        <v>543870.87860000005</v>
      </c>
      <c r="O32" s="22">
        <v>1817171.1389200001</v>
      </c>
      <c r="P32" s="22">
        <v>9953236.9629699998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5.3326700000000002</v>
      </c>
      <c r="I34" s="67">
        <v>0</v>
      </c>
      <c r="J34" s="22">
        <v>0</v>
      </c>
      <c r="K34" s="22">
        <v>0</v>
      </c>
      <c r="L34" s="22">
        <v>562909.13559000008</v>
      </c>
      <c r="M34" s="22">
        <v>0</v>
      </c>
      <c r="N34" s="22">
        <v>-3.72539</v>
      </c>
      <c r="O34" s="22">
        <v>11.72795</v>
      </c>
      <c r="P34" s="22">
        <v>562922.47082000005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-324761.86926999997</v>
      </c>
      <c r="E36" s="22">
        <v>556662.37395999988</v>
      </c>
      <c r="F36" s="22">
        <v>1096870.99389</v>
      </c>
      <c r="G36" s="22">
        <v>679491.83629000001</v>
      </c>
      <c r="H36" s="22">
        <v>-369866.82114000007</v>
      </c>
      <c r="I36" s="67">
        <v>455687.13615999999</v>
      </c>
      <c r="J36" s="22">
        <v>29917.462860000014</v>
      </c>
      <c r="K36" s="22">
        <v>623665.14999999991</v>
      </c>
      <c r="L36" s="22">
        <v>70900.881359999999</v>
      </c>
      <c r="M36" s="22">
        <v>476025.74365000013</v>
      </c>
      <c r="N36" s="22">
        <v>-1205669.1710200002</v>
      </c>
      <c r="O36" s="22">
        <v>3164094.95334</v>
      </c>
      <c r="P36" s="22">
        <v>5253018.6700799996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61288199.286460005</v>
      </c>
      <c r="E37" s="26">
        <v>89158632.945570007</v>
      </c>
      <c r="F37" s="26">
        <v>85661495.536469966</v>
      </c>
      <c r="G37" s="26">
        <v>55453045.65973001</v>
      </c>
      <c r="H37" s="26">
        <v>53863009.167089991</v>
      </c>
      <c r="I37" s="114">
        <v>56162277.419799991</v>
      </c>
      <c r="J37" s="26">
        <v>44697529.320050016</v>
      </c>
      <c r="K37" s="26">
        <v>84492204.27418001</v>
      </c>
      <c r="L37" s="26">
        <v>56211722.427340016</v>
      </c>
      <c r="M37" s="26">
        <v>55114327.193050005</v>
      </c>
      <c r="N37" s="26">
        <v>121505426.75653002</v>
      </c>
      <c r="O37" s="26">
        <v>107959859.90256001</v>
      </c>
      <c r="P37" s="26">
        <v>871567729.88883007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28776459.045650005</v>
      </c>
      <c r="E41" s="29">
        <v>28704610.779559996</v>
      </c>
      <c r="F41" s="29">
        <v>42023183.582489997</v>
      </c>
      <c r="G41" s="66">
        <v>21568872.464989994</v>
      </c>
      <c r="H41" s="29">
        <v>31932689.038060002</v>
      </c>
      <c r="I41" s="66">
        <v>31134452.875919994</v>
      </c>
      <c r="J41" s="66">
        <v>29089349.983420007</v>
      </c>
      <c r="K41" s="66">
        <v>35369004.356230006</v>
      </c>
      <c r="L41" s="66">
        <v>32212699.986639995</v>
      </c>
      <c r="M41" s="66">
        <v>30714303.013130002</v>
      </c>
      <c r="N41" s="66">
        <v>26407389.621479999</v>
      </c>
      <c r="O41" s="29">
        <v>42677876.310950004</v>
      </c>
      <c r="P41" s="66">
        <v>380610891.05851996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29018407.610790003</v>
      </c>
      <c r="E42" s="30">
        <v>28180593.497569997</v>
      </c>
      <c r="F42" s="30">
        <v>41218000.40253</v>
      </c>
      <c r="G42" s="64">
        <v>21132004.133829996</v>
      </c>
      <c r="H42" s="30">
        <v>31383532.449820001</v>
      </c>
      <c r="I42" s="64">
        <v>30542694.111719992</v>
      </c>
      <c r="J42" s="64">
        <v>28456396.466310006</v>
      </c>
      <c r="K42" s="64">
        <v>35034264.153050005</v>
      </c>
      <c r="L42" s="64">
        <v>31590075.059279993</v>
      </c>
      <c r="M42" s="64">
        <v>30083016.178540003</v>
      </c>
      <c r="N42" s="64">
        <v>25874041.308680002</v>
      </c>
      <c r="O42" s="30">
        <v>41799054.667549998</v>
      </c>
      <c r="P42" s="64">
        <v>374312080.03966999</v>
      </c>
    </row>
    <row r="43" spans="1:17" ht="12" customHeight="1" x14ac:dyDescent="0.2">
      <c r="B43" s="219" t="s">
        <v>30</v>
      </c>
      <c r="C43" s="219" t="s">
        <v>100</v>
      </c>
      <c r="D43" s="31">
        <v>51686650.90112</v>
      </c>
      <c r="E43" s="31">
        <v>50845909.733879998</v>
      </c>
      <c r="F43" s="31">
        <v>63921593.624080002</v>
      </c>
      <c r="G43" s="59">
        <v>43681111.45138</v>
      </c>
      <c r="H43" s="31">
        <v>54793285.48646</v>
      </c>
      <c r="I43" s="59">
        <v>53136692.719839998</v>
      </c>
      <c r="J43" s="59">
        <v>51001405.325560004</v>
      </c>
      <c r="K43" s="59">
        <v>57573962.377250001</v>
      </c>
      <c r="L43" s="59">
        <v>54620815.23742</v>
      </c>
      <c r="M43" s="59">
        <v>52574906.520379998</v>
      </c>
      <c r="N43" s="59">
        <v>49655272.665349998</v>
      </c>
      <c r="O43" s="31">
        <v>63329985.262599997</v>
      </c>
      <c r="P43" s="59">
        <v>646821591.30532002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36708749.664120004</v>
      </c>
      <c r="E45" s="31">
        <v>35878251.663240001</v>
      </c>
      <c r="F45" s="31">
        <v>44875672.15659</v>
      </c>
      <c r="G45" s="31">
        <v>41731452.68457</v>
      </c>
      <c r="H45" s="31">
        <v>40005605.865970001</v>
      </c>
      <c r="I45" s="59">
        <v>41096667.759709999</v>
      </c>
      <c r="J45" s="31">
        <v>34777823.012549996</v>
      </c>
      <c r="K45" s="31">
        <v>37167727.517420001</v>
      </c>
      <c r="L45" s="31">
        <v>38648366.871859998</v>
      </c>
      <c r="M45" s="31">
        <v>37968033.204440005</v>
      </c>
      <c r="N45" s="31">
        <v>37209723.599029996</v>
      </c>
      <c r="O45" s="31">
        <v>43772974.749109998</v>
      </c>
      <c r="P45" s="31">
        <v>469841048.74860996</v>
      </c>
    </row>
    <row r="46" spans="1:17" ht="12" customHeight="1" x14ac:dyDescent="0.2">
      <c r="B46" s="219"/>
      <c r="C46" s="228" t="s">
        <v>202</v>
      </c>
      <c r="D46" s="31">
        <v>6224697.0147599997</v>
      </c>
      <c r="E46" s="31">
        <v>7028746.4755300004</v>
      </c>
      <c r="F46" s="31">
        <v>9044418.9379500002</v>
      </c>
      <c r="G46" s="31">
        <v>8318818.4168199999</v>
      </c>
      <c r="H46" s="31">
        <v>7978278.9227499999</v>
      </c>
      <c r="I46" s="59">
        <v>8426739.8982599992</v>
      </c>
      <c r="J46" s="31">
        <v>6694423.6900699995</v>
      </c>
      <c r="K46" s="31">
        <v>7222186.3259699997</v>
      </c>
      <c r="L46" s="31">
        <v>7451724.4567899993</v>
      </c>
      <c r="M46" s="31">
        <v>7566415.8934999993</v>
      </c>
      <c r="N46" s="31">
        <v>7627637.1800099993</v>
      </c>
      <c r="O46" s="31">
        <v>9493617.57333</v>
      </c>
      <c r="P46" s="31">
        <v>93077704.785739988</v>
      </c>
    </row>
    <row r="47" spans="1:17" ht="12" customHeight="1" x14ac:dyDescent="0.2">
      <c r="B47" s="219"/>
      <c r="C47" s="228" t="s">
        <v>203</v>
      </c>
      <c r="D47" s="31">
        <v>610.45000000000005</v>
      </c>
      <c r="E47" s="31">
        <v>736.30700000000002</v>
      </c>
      <c r="F47" s="31">
        <v>528170.70600000001</v>
      </c>
      <c r="G47" s="31">
        <v>9703.4040000000005</v>
      </c>
      <c r="H47" s="31">
        <v>31741.144</v>
      </c>
      <c r="I47" s="59">
        <v>1135.799</v>
      </c>
      <c r="J47" s="31">
        <v>1038526.802</v>
      </c>
      <c r="K47" s="31">
        <v>8928280.0170000009</v>
      </c>
      <c r="L47" s="31">
        <v>1950999.311</v>
      </c>
      <c r="M47" s="31">
        <v>2225.0360000000001</v>
      </c>
      <c r="N47" s="31">
        <v>557.70500000000004</v>
      </c>
      <c r="O47" s="31">
        <v>-208615.00200000001</v>
      </c>
      <c r="P47" s="31">
        <v>12284071.679</v>
      </c>
    </row>
    <row r="48" spans="1:17" ht="12" customHeight="1" x14ac:dyDescent="0.2">
      <c r="B48" s="219"/>
      <c r="C48" s="228" t="s">
        <v>204</v>
      </c>
      <c r="D48" s="31">
        <v>587877.46355999995</v>
      </c>
      <c r="E48" s="31">
        <v>2499096.37916</v>
      </c>
      <c r="F48" s="31">
        <v>2256560.19563</v>
      </c>
      <c r="G48" s="31">
        <v>5494913.9667699998</v>
      </c>
      <c r="H48" s="31">
        <v>2030803.01859</v>
      </c>
      <c r="I48" s="59">
        <v>1394593.46523</v>
      </c>
      <c r="J48" s="31">
        <v>1328851.79036</v>
      </c>
      <c r="K48" s="31">
        <v>259692.28753</v>
      </c>
      <c r="L48" s="31">
        <v>1720879.9410399999</v>
      </c>
      <c r="M48" s="31">
        <v>674441.32163000002</v>
      </c>
      <c r="N48" s="31">
        <v>-1285860.62742</v>
      </c>
      <c r="O48" s="31">
        <v>2264645.1836700002</v>
      </c>
      <c r="P48" s="31">
        <v>19226494.385749999</v>
      </c>
    </row>
    <row r="49" spans="1:18" ht="12" customHeight="1" x14ac:dyDescent="0.2">
      <c r="B49" s="219"/>
      <c r="C49" s="228" t="s">
        <v>333</v>
      </c>
      <c r="D49" s="31">
        <v>166479.38699999999</v>
      </c>
      <c r="E49" s="31">
        <v>166700.18700000001</v>
      </c>
      <c r="F49" s="31">
        <v>167945.91800000001</v>
      </c>
      <c r="G49" s="31">
        <v>169026.63099999999</v>
      </c>
      <c r="H49" s="31">
        <v>168852.33900000001</v>
      </c>
      <c r="I49" s="59">
        <v>-1865.8420000000001</v>
      </c>
      <c r="J49" s="31">
        <v>183755.815</v>
      </c>
      <c r="K49" s="31">
        <v>182260.12</v>
      </c>
      <c r="L49" s="31">
        <v>194308.35800000001</v>
      </c>
      <c r="M49" s="31">
        <v>194455.829</v>
      </c>
      <c r="N49" s="31">
        <v>205229.34899999999</v>
      </c>
      <c r="O49" s="31">
        <v>317.548</v>
      </c>
      <c r="P49" s="31">
        <v>1797465.639</v>
      </c>
    </row>
    <row r="50" spans="1:18" ht="12" customHeight="1" x14ac:dyDescent="0.2">
      <c r="B50" s="219"/>
      <c r="C50" s="228" t="s">
        <v>206</v>
      </c>
      <c r="D50" s="31">
        <v>2180017.8459999999</v>
      </c>
      <c r="E50" s="31">
        <v>2166247.3939999999</v>
      </c>
      <c r="F50" s="31">
        <v>2198535.4470000002</v>
      </c>
      <c r="G50" s="31">
        <v>2225092.9240000001</v>
      </c>
      <c r="H50" s="31">
        <v>2256171.8990000002</v>
      </c>
      <c r="I50" s="59">
        <v>-16554.205000000002</v>
      </c>
      <c r="J50" s="31">
        <v>2731139.0460000001</v>
      </c>
      <c r="K50" s="31">
        <v>2682101.568</v>
      </c>
      <c r="L50" s="31">
        <v>3118738.6660000002</v>
      </c>
      <c r="M50" s="31">
        <v>3109859.767</v>
      </c>
      <c r="N50" s="31">
        <v>3291390.9720000001</v>
      </c>
      <c r="O50" s="31">
        <v>-58532.459000000003</v>
      </c>
      <c r="P50" s="31">
        <v>25884208.864999998</v>
      </c>
    </row>
    <row r="51" spans="1:18" ht="12" customHeight="1" x14ac:dyDescent="0.2">
      <c r="B51" s="219"/>
      <c r="C51" s="228" t="s">
        <v>207</v>
      </c>
      <c r="D51" s="31">
        <v>4394259.2826800002</v>
      </c>
      <c r="E51" s="31">
        <v>1679102.6192900001</v>
      </c>
      <c r="F51" s="31">
        <v>3633074.7383599998</v>
      </c>
      <c r="G51" s="31">
        <v>2829658.67393</v>
      </c>
      <c r="H51" s="31">
        <v>2224130.6281400002</v>
      </c>
      <c r="I51" s="59">
        <v>2790711.88723</v>
      </c>
      <c r="J51" s="31">
        <v>3620394.83763</v>
      </c>
      <c r="K51" s="31">
        <v>579624.39295000001</v>
      </c>
      <c r="L51" s="31">
        <v>708637.26969999995</v>
      </c>
      <c r="M51" s="31">
        <v>908373.59342000005</v>
      </c>
      <c r="N51" s="31">
        <v>1197833.3235200001</v>
      </c>
      <c r="O51" s="31">
        <v>6573596.6053400002</v>
      </c>
      <c r="P51" s="31">
        <v>31139397.852190003</v>
      </c>
    </row>
    <row r="52" spans="1:18" ht="12" customHeight="1" x14ac:dyDescent="0.2">
      <c r="B52" s="219"/>
      <c r="C52" s="228" t="s">
        <v>208</v>
      </c>
      <c r="D52" s="31">
        <v>579073.20122000005</v>
      </c>
      <c r="E52" s="31">
        <v>470636.95688999997</v>
      </c>
      <c r="F52" s="31">
        <v>350949.50774999999</v>
      </c>
      <c r="G52" s="31">
        <v>527682.35421999998</v>
      </c>
      <c r="H52" s="31">
        <v>530160.68295000005</v>
      </c>
      <c r="I52" s="59">
        <v>322168.52824999997</v>
      </c>
      <c r="J52" s="31">
        <v>323637.33049999998</v>
      </c>
      <c r="K52" s="31">
        <v>1102942.3637299999</v>
      </c>
      <c r="L52" s="31">
        <v>806653.36279000004</v>
      </c>
      <c r="M52" s="31">
        <v>1373362.618</v>
      </c>
      <c r="N52" s="31">
        <v>715710.25591999991</v>
      </c>
      <c r="O52" s="31">
        <v>535563.98999000003</v>
      </c>
      <c r="P52" s="31">
        <v>7638541.15221</v>
      </c>
    </row>
    <row r="53" spans="1:18" ht="12" customHeight="1" x14ac:dyDescent="0.2">
      <c r="B53" s="219"/>
      <c r="C53" s="228" t="s">
        <v>209</v>
      </c>
      <c r="D53" s="31">
        <v>-42513.639620000002</v>
      </c>
      <c r="E53" s="31">
        <v>-206735.42975000001</v>
      </c>
      <c r="F53" s="31">
        <v>-321363.43134000001</v>
      </c>
      <c r="G53" s="31">
        <v>-18756455.15811</v>
      </c>
      <c r="H53" s="31">
        <v>-1465467.35629</v>
      </c>
      <c r="I53" s="59">
        <v>-1933381.10234</v>
      </c>
      <c r="J53" s="31">
        <v>-1196214.6818200001</v>
      </c>
      <c r="K53" s="31">
        <v>-1361946.75978</v>
      </c>
      <c r="L53" s="31">
        <v>-949399.94146</v>
      </c>
      <c r="M53" s="31">
        <v>-190413.42359999995</v>
      </c>
      <c r="N53" s="31">
        <v>-661917.59288000001</v>
      </c>
      <c r="O53" s="31">
        <v>-499786.11546999996</v>
      </c>
      <c r="P53" s="31">
        <v>-27585594.632459998</v>
      </c>
    </row>
    <row r="54" spans="1:18" ht="12" customHeight="1" x14ac:dyDescent="0.2">
      <c r="B54" s="219"/>
      <c r="C54" s="228" t="s">
        <v>210</v>
      </c>
      <c r="D54" s="31">
        <v>267346.42300000001</v>
      </c>
      <c r="E54" s="31">
        <v>267513.83799999999</v>
      </c>
      <c r="F54" s="31">
        <v>267493.049</v>
      </c>
      <c r="G54" s="31">
        <v>266829.94400000002</v>
      </c>
      <c r="H54" s="31">
        <v>266476.52399999998</v>
      </c>
      <c r="I54" s="59">
        <v>265593.83500000002</v>
      </c>
      <c r="J54" s="31">
        <v>265371.48499999999</v>
      </c>
      <c r="K54" s="31">
        <v>264999.04300000001</v>
      </c>
      <c r="L54" s="31">
        <v>263927.78000000003</v>
      </c>
      <c r="M54" s="31">
        <v>263388.04100000003</v>
      </c>
      <c r="N54" s="31">
        <v>262506.34100000001</v>
      </c>
      <c r="O54" s="31">
        <v>260792.02900000001</v>
      </c>
      <c r="P54" s="31">
        <v>3182238.3319999999</v>
      </c>
    </row>
    <row r="55" spans="1:18" ht="12" customHeight="1" x14ac:dyDescent="0.2">
      <c r="B55" s="219"/>
      <c r="C55" s="228" t="s">
        <v>211</v>
      </c>
      <c r="D55" s="31">
        <v>559980.02399999998</v>
      </c>
      <c r="E55" s="31">
        <v>625750.48600000003</v>
      </c>
      <c r="F55" s="31">
        <v>756829.21</v>
      </c>
      <c r="G55" s="31">
        <v>690068.049</v>
      </c>
      <c r="H55" s="31">
        <v>575206.31599999999</v>
      </c>
      <c r="I55" s="59">
        <v>627959.15399999998</v>
      </c>
      <c r="J55" s="31">
        <v>652856.31400000001</v>
      </c>
      <c r="K55" s="31">
        <v>568527.36499999999</v>
      </c>
      <c r="L55" s="31">
        <v>537363.99236000003</v>
      </c>
      <c r="M55" s="31">
        <v>550940.91399999999</v>
      </c>
      <c r="N55" s="31">
        <v>915764.65700000001</v>
      </c>
      <c r="O55" s="31">
        <v>754617.08499999996</v>
      </c>
      <c r="P55" s="31">
        <v>7815863.5663599996</v>
      </c>
    </row>
    <row r="56" spans="1:18" ht="12" customHeight="1" x14ac:dyDescent="0.2">
      <c r="B56" s="219"/>
      <c r="C56" s="228" t="s">
        <v>334</v>
      </c>
      <c r="D56" s="31">
        <v>30243.484</v>
      </c>
      <c r="E56" s="31">
        <v>114298.92600000001</v>
      </c>
      <c r="F56" s="31">
        <v>151811.595</v>
      </c>
      <c r="G56" s="31">
        <v>146673.81421000001</v>
      </c>
      <c r="H56" s="31">
        <v>183416.18799999999</v>
      </c>
      <c r="I56" s="59">
        <v>127407.868</v>
      </c>
      <c r="J56" s="31">
        <v>232584.23300000001</v>
      </c>
      <c r="K56" s="31">
        <v>181120.97399999999</v>
      </c>
      <c r="L56" s="31">
        <v>135768.24299999999</v>
      </c>
      <c r="M56" s="31">
        <v>106322.371</v>
      </c>
      <c r="N56" s="31">
        <v>161807.4</v>
      </c>
      <c r="O56" s="31">
        <v>399584.33500000002</v>
      </c>
      <c r="P56" s="31">
        <v>1971039.4312100001</v>
      </c>
    </row>
    <row r="57" spans="1:18" ht="12" customHeight="1" x14ac:dyDescent="0.2">
      <c r="B57" s="219"/>
      <c r="C57" s="228" t="s">
        <v>212</v>
      </c>
      <c r="D57" s="31">
        <v>29830.3004</v>
      </c>
      <c r="E57" s="31">
        <v>155563.93152000001</v>
      </c>
      <c r="F57" s="31">
        <v>11495.594139999999</v>
      </c>
      <c r="G57" s="31">
        <v>27645.74697</v>
      </c>
      <c r="H57" s="31">
        <v>7909.3143499999896</v>
      </c>
      <c r="I57" s="59">
        <v>35515.674500000001</v>
      </c>
      <c r="J57" s="31">
        <v>348255.65126999997</v>
      </c>
      <c r="K57" s="59">
        <v>-203552.83756999997</v>
      </c>
      <c r="L57" s="31">
        <v>32846.926340000005</v>
      </c>
      <c r="M57" s="31">
        <v>47501.354989999993</v>
      </c>
      <c r="N57" s="31">
        <v>14890.103169999989</v>
      </c>
      <c r="O57" s="31">
        <v>41209.740630000008</v>
      </c>
      <c r="P57" s="31">
        <v>549111.50071000017</v>
      </c>
    </row>
    <row r="58" spans="1:18" ht="12" customHeight="1" x14ac:dyDescent="0.2">
      <c r="B58" s="219" t="s">
        <v>32</v>
      </c>
      <c r="C58" s="263" t="s">
        <v>102</v>
      </c>
      <c r="D58" s="31">
        <v>-20403.223100000003</v>
      </c>
      <c r="E58" s="31">
        <v>-22608.484079999998</v>
      </c>
      <c r="F58" s="31">
        <v>-55606.389310000006</v>
      </c>
      <c r="G58" s="31">
        <v>-11316.821550000001</v>
      </c>
      <c r="H58" s="31">
        <v>-872315.96063999995</v>
      </c>
      <c r="I58" s="59">
        <v>-53844.221119999995</v>
      </c>
      <c r="J58" s="31">
        <v>-8676.8222499999993</v>
      </c>
      <c r="K58" s="59">
        <v>-3738.6292000000003</v>
      </c>
      <c r="L58" s="31">
        <v>272783.62108999997</v>
      </c>
      <c r="M58" s="31">
        <v>-192501.59766999999</v>
      </c>
      <c r="N58" s="31">
        <v>-1247764.46367</v>
      </c>
      <c r="O58" s="31">
        <v>1000822.52595</v>
      </c>
      <c r="P58" s="31">
        <v>-1215170.4655499998</v>
      </c>
    </row>
    <row r="59" spans="1:18" ht="12" customHeight="1" x14ac:dyDescent="0.2">
      <c r="B59" s="263" t="s">
        <v>187</v>
      </c>
      <c r="C59" s="263" t="s">
        <v>188</v>
      </c>
      <c r="D59" s="31">
        <v>-267346.42300000001</v>
      </c>
      <c r="E59" s="31">
        <v>-267513.83799999999</v>
      </c>
      <c r="F59" s="31">
        <v>-267493.049</v>
      </c>
      <c r="G59" s="31">
        <v>-266829.94400000002</v>
      </c>
      <c r="H59" s="31">
        <v>-266476.52399999998</v>
      </c>
      <c r="I59" s="59">
        <v>-265593.83500000002</v>
      </c>
      <c r="J59" s="31">
        <v>-265371.48499999999</v>
      </c>
      <c r="K59" s="31">
        <v>-264999.04300000001</v>
      </c>
      <c r="L59" s="31">
        <v>-263927.78000000003</v>
      </c>
      <c r="M59" s="31">
        <v>-263388.04100000003</v>
      </c>
      <c r="N59" s="31">
        <v>-262506.34100000001</v>
      </c>
      <c r="O59" s="31">
        <v>-260792.02900000001</v>
      </c>
      <c r="P59" s="31">
        <v>-3182238.3320000004</v>
      </c>
    </row>
    <row r="60" spans="1:18" ht="12" customHeight="1" x14ac:dyDescent="0.2">
      <c r="B60" s="219" t="s">
        <v>33</v>
      </c>
      <c r="C60" s="263" t="s">
        <v>103</v>
      </c>
      <c r="D60" s="31">
        <v>-22380493.644230001</v>
      </c>
      <c r="E60" s="31">
        <v>-22375193.91423</v>
      </c>
      <c r="F60" s="31">
        <v>-22380493.783240002</v>
      </c>
      <c r="G60" s="31">
        <v>-22270960.552000001</v>
      </c>
      <c r="H60" s="31">
        <v>-22270960.552000001</v>
      </c>
      <c r="I60" s="59">
        <v>-22270960.552000001</v>
      </c>
      <c r="J60" s="31">
        <v>-22270960.552000001</v>
      </c>
      <c r="K60" s="59">
        <v>-22270960.552000001</v>
      </c>
      <c r="L60" s="31">
        <v>-22270960.552000001</v>
      </c>
      <c r="M60" s="31">
        <v>-22270960.552000001</v>
      </c>
      <c r="N60" s="31">
        <v>-22270960.552000001</v>
      </c>
      <c r="O60" s="31">
        <v>-22270961.092</v>
      </c>
      <c r="P60" s="31">
        <v>-267574826.84969997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-768635.46723000007</v>
      </c>
      <c r="M61" s="31">
        <v>234959.84883</v>
      </c>
      <c r="N61" s="31">
        <v>0</v>
      </c>
      <c r="O61" s="237">
        <v>0</v>
      </c>
      <c r="P61" s="31">
        <v>-533675.61840000004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-241948.56513999999</v>
      </c>
      <c r="E63" s="265">
        <v>524017.28198999999</v>
      </c>
      <c r="F63" s="265">
        <v>805183.1799600001</v>
      </c>
      <c r="G63" s="265">
        <v>436868.33116</v>
      </c>
      <c r="H63" s="265">
        <v>549156.58823999995</v>
      </c>
      <c r="I63" s="266">
        <v>591758.76420000009</v>
      </c>
      <c r="J63" s="265">
        <v>632953.51711000002</v>
      </c>
      <c r="K63" s="266">
        <v>334740.20318000001</v>
      </c>
      <c r="L63" s="265">
        <v>622624.92735999997</v>
      </c>
      <c r="M63" s="265">
        <v>631286.83458999998</v>
      </c>
      <c r="N63" s="265">
        <v>533348.31279999996</v>
      </c>
      <c r="O63" s="267">
        <v>878821.64339999994</v>
      </c>
      <c r="P63" s="265">
        <v>6298811.0188500006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-3340565.8487900002</v>
      </c>
      <c r="E65" s="265">
        <v>-190440.99350000001</v>
      </c>
      <c r="F65" s="265">
        <v>-189010.05322999999</v>
      </c>
      <c r="G65" s="265">
        <v>-3340430.3514399999</v>
      </c>
      <c r="H65" s="265">
        <v>-256332.60458000001</v>
      </c>
      <c r="I65" s="266">
        <v>-166384.92221000002</v>
      </c>
      <c r="J65" s="265">
        <v>-3307291.5676299999</v>
      </c>
      <c r="K65" s="265">
        <v>-194255.15916000001</v>
      </c>
      <c r="L65" s="265">
        <v>-165405.56675</v>
      </c>
      <c r="M65" s="265">
        <v>-3318338.5528299999</v>
      </c>
      <c r="N65" s="265">
        <v>-207505.43763</v>
      </c>
      <c r="O65" s="267">
        <v>-192446.61413999999</v>
      </c>
      <c r="P65" s="265">
        <v>-14868407.671889998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-282958.50186999998</v>
      </c>
      <c r="E67" s="62">
        <v>774821.10387999995</v>
      </c>
      <c r="F67" s="62">
        <v>18154343.646019999</v>
      </c>
      <c r="G67" s="62">
        <v>-609280.79547999997</v>
      </c>
      <c r="H67" s="62">
        <v>-640682.23000999994</v>
      </c>
      <c r="I67" s="268">
        <v>-486034.15049999999</v>
      </c>
      <c r="J67" s="62">
        <v>-733284.85255999991</v>
      </c>
      <c r="K67" s="268">
        <v>-453188.77600000001</v>
      </c>
      <c r="L67" s="62">
        <v>521502.13613999996</v>
      </c>
      <c r="M67" s="62">
        <v>1718062.9659500001</v>
      </c>
      <c r="N67" s="62">
        <v>67068191.862220004</v>
      </c>
      <c r="O67" s="269">
        <v>9248744.0249500014</v>
      </c>
      <c r="P67" s="62">
        <v>94280236.432740003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-284683.21487000003</v>
      </c>
      <c r="E68" s="105">
        <v>771489.91558000003</v>
      </c>
      <c r="F68" s="105">
        <v>18148599.68395</v>
      </c>
      <c r="G68" s="105">
        <v>-611633.11716000002</v>
      </c>
      <c r="H68" s="105">
        <v>-643100.2757</v>
      </c>
      <c r="I68" s="106">
        <v>-488805.88529000001</v>
      </c>
      <c r="J68" s="105">
        <v>-700513.03602999996</v>
      </c>
      <c r="K68" s="105">
        <v>-446638.13564999995</v>
      </c>
      <c r="L68" s="105">
        <v>517178.55450000003</v>
      </c>
      <c r="M68" s="105">
        <v>1707675.0470999999</v>
      </c>
      <c r="N68" s="105">
        <v>67096861.677089997</v>
      </c>
      <c r="O68" s="238">
        <v>9234102.2223400008</v>
      </c>
      <c r="P68" s="105">
        <v>94300533.435859993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350300.23635000002</v>
      </c>
      <c r="E69" s="31">
        <v>1410735.2194700001</v>
      </c>
      <c r="F69" s="31">
        <v>18789681.513730001</v>
      </c>
      <c r="G69" s="31">
        <v>25294.798019999998</v>
      </c>
      <c r="H69" s="31">
        <v>97220.951349999988</v>
      </c>
      <c r="I69" s="59">
        <v>157156.30159000002</v>
      </c>
      <c r="J69" s="31">
        <v>-61856.416170000004</v>
      </c>
      <c r="K69" s="59">
        <v>192004.76524000001</v>
      </c>
      <c r="L69" s="31">
        <v>699190.28609000007</v>
      </c>
      <c r="M69" s="31">
        <v>2411212.8689799998</v>
      </c>
      <c r="N69" s="31">
        <v>67703859.062270001</v>
      </c>
      <c r="O69" s="237">
        <v>9804307.2751100007</v>
      </c>
      <c r="P69" s="31">
        <v>101579106.86203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3655.8832900000002</v>
      </c>
      <c r="E70" s="31">
        <v>-605.96938</v>
      </c>
      <c r="F70" s="31">
        <v>-2442.4952699999999</v>
      </c>
      <c r="G70" s="31">
        <v>1711.4193300000002</v>
      </c>
      <c r="H70" s="31">
        <v>-101681.89254</v>
      </c>
      <c r="I70" s="59">
        <v>-7322.8523700000005</v>
      </c>
      <c r="J70" s="31">
        <v>-17.285349999999998</v>
      </c>
      <c r="K70" s="59">
        <v>-3.5663800000000001</v>
      </c>
      <c r="L70" s="31">
        <v>456627.60292000003</v>
      </c>
      <c r="M70" s="31">
        <v>-64898.487369999995</v>
      </c>
      <c r="N70" s="31">
        <v>31641.949329999999</v>
      </c>
      <c r="O70" s="237">
        <v>68434.28562000001</v>
      </c>
      <c r="P70" s="31">
        <v>385098.59183000005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-638639.33450999996</v>
      </c>
      <c r="E71" s="31">
        <v>-638639.33450999996</v>
      </c>
      <c r="F71" s="31">
        <v>-638639.33450999996</v>
      </c>
      <c r="G71" s="31">
        <v>-638639.33450999996</v>
      </c>
      <c r="H71" s="31">
        <v>-638639.33450999996</v>
      </c>
      <c r="I71" s="59">
        <v>-638639.33450999996</v>
      </c>
      <c r="J71" s="31">
        <v>-638639.33450999996</v>
      </c>
      <c r="K71" s="31">
        <v>-638639.33450999996</v>
      </c>
      <c r="L71" s="31">
        <v>-638639.33450999996</v>
      </c>
      <c r="M71" s="31">
        <v>-638639.33450999996</v>
      </c>
      <c r="N71" s="31">
        <v>-638639.33450999996</v>
      </c>
      <c r="O71" s="237">
        <v>-638639.33838999993</v>
      </c>
      <c r="P71" s="31">
        <v>-7663672.0180000011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1724.713</v>
      </c>
      <c r="E72" s="240">
        <v>3331.1882999999998</v>
      </c>
      <c r="F72" s="240">
        <v>5743.9620700000005</v>
      </c>
      <c r="G72" s="240">
        <v>2352.32168</v>
      </c>
      <c r="H72" s="240">
        <v>2418.0456900000004</v>
      </c>
      <c r="I72" s="241">
        <v>2771.73479</v>
      </c>
      <c r="J72" s="240">
        <v>-32771.816530000004</v>
      </c>
      <c r="K72" s="241">
        <v>-6550.6403499999997</v>
      </c>
      <c r="L72" s="240">
        <v>4323.5816400000003</v>
      </c>
      <c r="M72" s="240">
        <v>10387.91885</v>
      </c>
      <c r="N72" s="240">
        <v>-28669.814870000002</v>
      </c>
      <c r="O72" s="242">
        <v>14641.802609999997</v>
      </c>
      <c r="P72" s="240">
        <v>-20297.003120000008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29245565.75979</v>
      </c>
      <c r="E74" s="270">
        <v>18760653.696669996</v>
      </c>
      <c r="F74" s="270">
        <v>18105.74374999851</v>
      </c>
      <c r="G74" s="270">
        <v>24600.901970006526</v>
      </c>
      <c r="H74" s="270">
        <v>364136.12554000091</v>
      </c>
      <c r="I74" s="271">
        <v>-139134.59830000252</v>
      </c>
      <c r="J74" s="270">
        <v>51871.09359000624</v>
      </c>
      <c r="K74" s="270">
        <v>83374.487140006226</v>
      </c>
      <c r="L74" s="270">
        <v>-1647.1522799937645</v>
      </c>
      <c r="M74" s="270">
        <v>-1474.6561299999998</v>
      </c>
      <c r="N74" s="270">
        <v>21117.922750000002</v>
      </c>
      <c r="O74" s="272">
        <v>108886.26363</v>
      </c>
      <c r="P74" s="270">
        <v>48536055.588120028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63139.676319999999</v>
      </c>
      <c r="E76" s="273">
        <v>715478.74899999995</v>
      </c>
      <c r="F76" s="273">
        <v>647481.68111</v>
      </c>
      <c r="G76" s="273">
        <v>803995.29099999997</v>
      </c>
      <c r="H76" s="273">
        <v>671275.44997000007</v>
      </c>
      <c r="I76" s="274">
        <v>705776.53899999999</v>
      </c>
      <c r="J76" s="273">
        <v>815696.61100000003</v>
      </c>
      <c r="K76" s="274">
        <v>746160.75699999998</v>
      </c>
      <c r="L76" s="273">
        <v>532350.18940999999</v>
      </c>
      <c r="M76" s="273">
        <v>836376.09317000001</v>
      </c>
      <c r="N76" s="273">
        <v>667033.51091999991</v>
      </c>
      <c r="O76" s="275">
        <v>1353892.0972</v>
      </c>
      <c r="P76" s="273">
        <v>8558656.6451000012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192.07921999999999</v>
      </c>
      <c r="E78" s="31">
        <v>116035.641</v>
      </c>
      <c r="F78" s="31">
        <v>40911.168610000001</v>
      </c>
      <c r="G78" s="31">
        <v>53565.036</v>
      </c>
      <c r="H78" s="31">
        <v>44693.418450000005</v>
      </c>
      <c r="I78" s="59">
        <v>42798.26</v>
      </c>
      <c r="J78" s="31">
        <v>42678.055</v>
      </c>
      <c r="K78" s="59">
        <v>59717.982000000004</v>
      </c>
      <c r="L78" s="31">
        <v>-3577.37194</v>
      </c>
      <c r="M78" s="31">
        <v>-2.0000000000000002E-5</v>
      </c>
      <c r="N78" s="31">
        <v>53731.20897</v>
      </c>
      <c r="O78" s="237">
        <v>124333.63627</v>
      </c>
      <c r="P78" s="31">
        <v>575079.11355999997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62947.597099999999</v>
      </c>
      <c r="E79" s="240">
        <v>599443.10800000001</v>
      </c>
      <c r="F79" s="240">
        <v>606570.51249999995</v>
      </c>
      <c r="G79" s="240">
        <v>750430.255</v>
      </c>
      <c r="H79" s="240">
        <v>626582.03151999996</v>
      </c>
      <c r="I79" s="241">
        <v>662978.27899999998</v>
      </c>
      <c r="J79" s="240">
        <v>773018.55599999998</v>
      </c>
      <c r="K79" s="241">
        <v>686442.77500000002</v>
      </c>
      <c r="L79" s="240">
        <v>535927.56134999997</v>
      </c>
      <c r="M79" s="240">
        <v>836376.09318999993</v>
      </c>
      <c r="N79" s="240">
        <v>613302.30194999988</v>
      </c>
      <c r="O79" s="242">
        <v>1229558.4609300001</v>
      </c>
      <c r="P79" s="240">
        <v>7983577.5315399999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17762.23286</v>
      </c>
      <c r="E81" s="273">
        <v>11647.505710000001</v>
      </c>
      <c r="F81" s="273">
        <v>14408.304310000001</v>
      </c>
      <c r="G81" s="273">
        <v>12996.52931</v>
      </c>
      <c r="H81" s="273">
        <v>3377.02477</v>
      </c>
      <c r="I81" s="274">
        <v>12115.716539999999</v>
      </c>
      <c r="J81" s="273">
        <v>12024.7893</v>
      </c>
      <c r="K81" s="274">
        <v>22553.564770000001</v>
      </c>
      <c r="L81" s="273">
        <v>21263.918850000002</v>
      </c>
      <c r="M81" s="273">
        <v>19782.85626</v>
      </c>
      <c r="N81" s="273">
        <v>47171.439939999997</v>
      </c>
      <c r="O81" s="275">
        <v>212131.85776999997</v>
      </c>
      <c r="P81" s="273">
        <v>407235.74038999993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17762.23286</v>
      </c>
      <c r="E82" s="240">
        <v>11647.505710000001</v>
      </c>
      <c r="F82" s="240">
        <v>14408.304310000001</v>
      </c>
      <c r="G82" s="240">
        <v>12996.52931</v>
      </c>
      <c r="H82" s="240">
        <v>3377.02477</v>
      </c>
      <c r="I82" s="241">
        <v>12115.716539999999</v>
      </c>
      <c r="J82" s="240">
        <v>12024.7893</v>
      </c>
      <c r="K82" s="241">
        <v>22553.564770000001</v>
      </c>
      <c r="L82" s="240">
        <v>21263.918850000002</v>
      </c>
      <c r="M82" s="240">
        <v>19782.85626</v>
      </c>
      <c r="N82" s="240">
        <v>47171.439939999997</v>
      </c>
      <c r="O82" s="242">
        <v>212131.85776999997</v>
      </c>
      <c r="P82" s="240">
        <v>407235.74038999993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5468515.6701099994</v>
      </c>
      <c r="E84" s="273">
        <v>33035227.567570001</v>
      </c>
      <c r="F84" s="273">
        <v>14903266.869349994</v>
      </c>
      <c r="G84" s="273">
        <v>25626255.355570003</v>
      </c>
      <c r="H84" s="273">
        <v>13602771.449649995</v>
      </c>
      <c r="I84" s="274">
        <v>14364428.606949998</v>
      </c>
      <c r="J84" s="273">
        <v>9461032.4770400003</v>
      </c>
      <c r="K84" s="274">
        <v>42332466.172560006</v>
      </c>
      <c r="L84" s="273">
        <v>15895338.051230006</v>
      </c>
      <c r="M84" s="273">
        <v>16751617.952539999</v>
      </c>
      <c r="N84" s="273">
        <v>22632784.741409995</v>
      </c>
      <c r="O84" s="275">
        <v>33066521.622889992</v>
      </c>
      <c r="P84" s="273">
        <v>247140226.53687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5466936.8482199982</v>
      </c>
      <c r="E85" s="31">
        <v>33047858.428960003</v>
      </c>
      <c r="F85" s="31">
        <v>14922557.287129998</v>
      </c>
      <c r="G85" s="31">
        <v>25634690.267790005</v>
      </c>
      <c r="H85" s="31">
        <v>14831706.020989999</v>
      </c>
      <c r="I85" s="59">
        <v>14422616.416219996</v>
      </c>
      <c r="J85" s="31">
        <v>9464318.065790005</v>
      </c>
      <c r="K85" s="59">
        <v>42336264.114850007</v>
      </c>
      <c r="L85" s="31">
        <v>16582445.387620008</v>
      </c>
      <c r="M85" s="31">
        <v>17021376.61454</v>
      </c>
      <c r="N85" s="31">
        <v>24105961.99352999</v>
      </c>
      <c r="O85" s="237">
        <v>31947378.722959992</v>
      </c>
      <c r="P85" s="31">
        <v>249784110.16860002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R86" s="348"/>
    </row>
    <row r="87" spans="1:18" ht="12" customHeight="1" x14ac:dyDescent="0.2">
      <c r="A87" s="9"/>
      <c r="B87" s="219"/>
      <c r="C87" s="342" t="s">
        <v>362</v>
      </c>
      <c r="D87" s="344">
        <v>94058.714999999997</v>
      </c>
      <c r="E87" s="344">
        <v>10679440.857999999</v>
      </c>
      <c r="F87" s="344">
        <v>10886835.793</v>
      </c>
      <c r="G87" s="344">
        <v>21586800.254000001</v>
      </c>
      <c r="H87" s="344">
        <v>5527709.3930600015</v>
      </c>
      <c r="I87" s="344">
        <v>12545026.869999999</v>
      </c>
      <c r="J87" s="344">
        <v>5137728.4359999998</v>
      </c>
      <c r="K87" s="344">
        <v>20944361.311999999</v>
      </c>
      <c r="L87" s="344">
        <v>12958071.489</v>
      </c>
      <c r="M87" s="344">
        <v>12517391.431</v>
      </c>
      <c r="N87" s="344">
        <v>12642337.210999999</v>
      </c>
      <c r="O87" s="345">
        <v>28525848.058620002</v>
      </c>
      <c r="P87" s="344">
        <v>154045609.82067999</v>
      </c>
      <c r="R87" s="9"/>
    </row>
    <row r="88" spans="1:18" ht="12" customHeight="1" x14ac:dyDescent="0.2">
      <c r="A88" s="9"/>
      <c r="B88" s="219"/>
      <c r="C88" s="342" t="s">
        <v>363</v>
      </c>
      <c r="D88" s="344">
        <v>3423085.74</v>
      </c>
      <c r="E88" s="344">
        <v>12780346.291999999</v>
      </c>
      <c r="F88" s="344">
        <v>2232992.8592300001</v>
      </c>
      <c r="G88" s="344">
        <v>2375879.7910000002</v>
      </c>
      <c r="H88" s="344">
        <v>9387001.8839999996</v>
      </c>
      <c r="I88" s="344">
        <v>1949457.422</v>
      </c>
      <c r="J88" s="344">
        <v>2378127.73</v>
      </c>
      <c r="K88" s="344">
        <v>12156940.353250001</v>
      </c>
      <c r="L88" s="344">
        <v>2089526.459</v>
      </c>
      <c r="M88" s="344">
        <v>3456972.85225</v>
      </c>
      <c r="N88" s="344">
        <v>11401661.682</v>
      </c>
      <c r="O88" s="345">
        <v>2359235.2774999999</v>
      </c>
      <c r="P88" s="344">
        <v>65991228.342229992</v>
      </c>
      <c r="R88" s="9"/>
    </row>
    <row r="89" spans="1:18" ht="12" customHeight="1" x14ac:dyDescent="0.2">
      <c r="A89" s="9"/>
      <c r="B89" s="219"/>
      <c r="C89" s="342" t="s">
        <v>364</v>
      </c>
      <c r="D89" s="344">
        <v>2076720.6059999999</v>
      </c>
      <c r="E89" s="344">
        <v>9663973.7829999998</v>
      </c>
      <c r="F89" s="344">
        <v>1900190.4809999999</v>
      </c>
      <c r="G89" s="344">
        <v>103448.064</v>
      </c>
      <c r="H89" s="344">
        <v>45487.062250000003</v>
      </c>
      <c r="I89" s="344">
        <v>115802.785</v>
      </c>
      <c r="J89" s="344">
        <v>1305476.8899999999</v>
      </c>
      <c r="K89" s="344">
        <v>9446468.7390000001</v>
      </c>
      <c r="L89" s="344">
        <v>1926963.4580000001</v>
      </c>
      <c r="M89" s="344">
        <v>178778.11924999999</v>
      </c>
      <c r="N89" s="344">
        <v>112037.64425</v>
      </c>
      <c r="O89" s="345">
        <v>110289.82025999999</v>
      </c>
      <c r="P89" s="344">
        <v>26985637.452010002</v>
      </c>
      <c r="R89" s="9"/>
    </row>
    <row r="90" spans="1:18" ht="12" customHeight="1" x14ac:dyDescent="0.2">
      <c r="A90" s="9"/>
      <c r="B90" s="219"/>
      <c r="C90" s="342" t="s">
        <v>365</v>
      </c>
      <c r="D90" s="344">
        <v>-74972.828989999995</v>
      </c>
      <c r="E90" s="344">
        <v>2429.4502299999999</v>
      </c>
      <c r="F90" s="344">
        <v>2017.4026100000001</v>
      </c>
      <c r="G90" s="344">
        <v>404185.6496</v>
      </c>
      <c r="H90" s="344">
        <v>3589.1577699999998</v>
      </c>
      <c r="I90" s="344">
        <v>16548.001650000002</v>
      </c>
      <c r="J90" s="344">
        <v>422894.15931999998</v>
      </c>
      <c r="K90" s="344">
        <v>14335.815480000001</v>
      </c>
      <c r="L90" s="344">
        <v>31127.883040000001</v>
      </c>
      <c r="M90" s="344">
        <v>527840.63854000007</v>
      </c>
      <c r="N90" s="344">
        <v>165515.46186000001</v>
      </c>
      <c r="O90" s="345">
        <v>847914.47224999999</v>
      </c>
      <c r="P90" s="344">
        <v>2363425.2633599997</v>
      </c>
      <c r="R90" s="9"/>
    </row>
    <row r="91" spans="1:18" ht="12" customHeight="1" x14ac:dyDescent="0.2">
      <c r="A91" s="9"/>
      <c r="B91" s="219"/>
      <c r="C91" s="342" t="s">
        <v>366</v>
      </c>
      <c r="D91" s="344">
        <v>-51955.383790000007</v>
      </c>
      <c r="E91" s="344">
        <v>-78331.954270000017</v>
      </c>
      <c r="F91" s="344">
        <v>-99479.248710000014</v>
      </c>
      <c r="G91" s="344">
        <v>1164376.5091900001</v>
      </c>
      <c r="H91" s="344">
        <v>-132081.47609000001</v>
      </c>
      <c r="I91" s="344">
        <v>-204218.66243</v>
      </c>
      <c r="J91" s="344">
        <v>220090.85047</v>
      </c>
      <c r="K91" s="344">
        <v>-225842.10488</v>
      </c>
      <c r="L91" s="344">
        <v>-423243.90142000001</v>
      </c>
      <c r="M91" s="344">
        <v>340393.5735</v>
      </c>
      <c r="N91" s="344">
        <v>-215590.00558000003</v>
      </c>
      <c r="O91" s="345">
        <v>104091.09433000001</v>
      </c>
      <c r="P91" s="344">
        <v>398209.29032000003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1578.8218899999999</v>
      </c>
      <c r="E92" s="240">
        <v>-12630.86139</v>
      </c>
      <c r="F92" s="240">
        <v>-19290.41778</v>
      </c>
      <c r="G92" s="240">
        <v>-8434.9122200000002</v>
      </c>
      <c r="H92" s="240">
        <v>-1228934.57134</v>
      </c>
      <c r="I92" s="241">
        <v>-58187.809270000005</v>
      </c>
      <c r="J92" s="240">
        <v>-3285.5887499999999</v>
      </c>
      <c r="K92" s="240">
        <v>-3797.94229</v>
      </c>
      <c r="L92" s="240">
        <v>-687107.33638999995</v>
      </c>
      <c r="M92" s="240">
        <v>-269758.66200000001</v>
      </c>
      <c r="N92" s="240">
        <v>-1473177.2521199998</v>
      </c>
      <c r="O92" s="242">
        <v>1119142.8999300001</v>
      </c>
      <c r="P92" s="240">
        <v>-2643883.6317299996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-363749.58526999998</v>
      </c>
      <c r="E94" s="273">
        <v>1775036.0471099999</v>
      </c>
      <c r="F94" s="273">
        <v>3231381.8531300002</v>
      </c>
      <c r="G94" s="273">
        <v>3413402.2455100003</v>
      </c>
      <c r="H94" s="273">
        <v>2601924.6612800001</v>
      </c>
      <c r="I94" s="274">
        <v>2959722.2860700004</v>
      </c>
      <c r="J94" s="273">
        <v>3439380.92759</v>
      </c>
      <c r="K94" s="274">
        <v>1575952.9736300001</v>
      </c>
      <c r="L94" s="273">
        <v>2962311.8450500001</v>
      </c>
      <c r="M94" s="273">
        <v>3062885.66206</v>
      </c>
      <c r="N94" s="273">
        <v>2189765.4002700001</v>
      </c>
      <c r="O94" s="275">
        <v>6562700.8908500001</v>
      </c>
      <c r="P94" s="273">
        <v>33410715.207280003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-311622.75727</v>
      </c>
      <c r="E95" s="105">
        <v>786668.27416999999</v>
      </c>
      <c r="F95" s="105">
        <v>1978794.9325599999</v>
      </c>
      <c r="G95" s="105">
        <v>1840899.2075100001</v>
      </c>
      <c r="H95" s="105">
        <v>1267395.0989999999</v>
      </c>
      <c r="I95" s="106">
        <v>1472253.8917</v>
      </c>
      <c r="J95" s="105">
        <v>1720391.3717700001</v>
      </c>
      <c r="K95" s="105">
        <v>272354.73437000002</v>
      </c>
      <c r="L95" s="105">
        <v>1301242.0443299999</v>
      </c>
      <c r="M95" s="105">
        <v>1441616.9213</v>
      </c>
      <c r="N95" s="105">
        <v>909700.54850999999</v>
      </c>
      <c r="O95" s="238">
        <v>3486404.76981</v>
      </c>
      <c r="P95" s="105">
        <v>16166099.037760001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-1920.4783400000001</v>
      </c>
      <c r="E96" s="31">
        <v>245171.57233000002</v>
      </c>
      <c r="F96" s="31">
        <v>211729.42793999997</v>
      </c>
      <c r="G96" s="31">
        <v>195262.389</v>
      </c>
      <c r="H96" s="31">
        <v>158248.80804</v>
      </c>
      <c r="I96" s="59">
        <v>133651.16253</v>
      </c>
      <c r="J96" s="31">
        <v>64064.15264</v>
      </c>
      <c r="K96" s="59">
        <v>92997.726009999998</v>
      </c>
      <c r="L96" s="31">
        <v>88618.924830000004</v>
      </c>
      <c r="M96" s="31">
        <v>110090.57787000001</v>
      </c>
      <c r="N96" s="31">
        <v>137683.88677999997</v>
      </c>
      <c r="O96" s="237">
        <v>360575.19961000001</v>
      </c>
      <c r="P96" s="31">
        <v>1796173.3492399999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-293516.82451000001</v>
      </c>
      <c r="E97" s="31">
        <v>448471.67950000003</v>
      </c>
      <c r="F97" s="31">
        <v>1360217.68117</v>
      </c>
      <c r="G97" s="31">
        <v>1098288.36142</v>
      </c>
      <c r="H97" s="31">
        <v>986223.47289000009</v>
      </c>
      <c r="I97" s="59">
        <v>1128797.86898</v>
      </c>
      <c r="J97" s="31">
        <v>1343530.0720799998</v>
      </c>
      <c r="K97" s="59">
        <v>71769.776180000001</v>
      </c>
      <c r="L97" s="31">
        <v>1022231.0165200001</v>
      </c>
      <c r="M97" s="31">
        <v>982149.37095000001</v>
      </c>
      <c r="N97" s="31">
        <v>709980.70507000003</v>
      </c>
      <c r="O97" s="237">
        <v>2564898.1590499999</v>
      </c>
      <c r="P97" s="31">
        <v>11423041.339299999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-16185.45442</v>
      </c>
      <c r="E98" s="105">
        <v>93025.02234000001</v>
      </c>
      <c r="F98" s="105">
        <v>406847.82344999997</v>
      </c>
      <c r="G98" s="105">
        <v>547348.45709000004</v>
      </c>
      <c r="H98" s="105">
        <v>122922.81806999999</v>
      </c>
      <c r="I98" s="106">
        <v>209804.86019000001</v>
      </c>
      <c r="J98" s="105">
        <v>312797.14705000003</v>
      </c>
      <c r="K98" s="105">
        <v>107587.23218000001</v>
      </c>
      <c r="L98" s="105">
        <v>190392.10298</v>
      </c>
      <c r="M98" s="105">
        <v>349376.97248000005</v>
      </c>
      <c r="N98" s="105">
        <v>62035.956659999996</v>
      </c>
      <c r="O98" s="238">
        <v>560931.41114999994</v>
      </c>
      <c r="P98" s="105">
        <v>2946884.3492200002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-51728.94</v>
      </c>
      <c r="E99" s="105">
        <v>551566.05294000008</v>
      </c>
      <c r="F99" s="105">
        <v>800585.23957000009</v>
      </c>
      <c r="G99" s="105">
        <v>986873.73600000003</v>
      </c>
      <c r="H99" s="105">
        <v>728701.59554000001</v>
      </c>
      <c r="I99" s="106">
        <v>846852.59337000002</v>
      </c>
      <c r="J99" s="105">
        <v>1016289.3118200001</v>
      </c>
      <c r="K99" s="106">
        <v>611239.13125999994</v>
      </c>
      <c r="L99" s="105">
        <v>978270.9567199999</v>
      </c>
      <c r="M99" s="105">
        <v>943865.22476000001</v>
      </c>
      <c r="N99" s="105">
        <v>647703.55309000006</v>
      </c>
      <c r="O99" s="238">
        <v>1818205.0658300002</v>
      </c>
      <c r="P99" s="105">
        <v>9878423.5208999999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-397.88799999999998</v>
      </c>
      <c r="E100" s="240">
        <v>436801.72</v>
      </c>
      <c r="F100" s="240">
        <v>452001.68099999998</v>
      </c>
      <c r="G100" s="240">
        <v>585629.30200000003</v>
      </c>
      <c r="H100" s="240">
        <v>605827.96674000006</v>
      </c>
      <c r="I100" s="241">
        <v>640615.80099999998</v>
      </c>
      <c r="J100" s="240">
        <v>702700.24399999995</v>
      </c>
      <c r="K100" s="241">
        <v>692359.10800000001</v>
      </c>
      <c r="L100" s="240">
        <v>682798.84400000004</v>
      </c>
      <c r="M100" s="240">
        <v>677403.51599999995</v>
      </c>
      <c r="N100" s="240">
        <v>632361.29866999993</v>
      </c>
      <c r="O100" s="242">
        <v>1258091.0552100001</v>
      </c>
      <c r="P100" s="240">
        <v>7366192.6486200001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884244.98342999991</v>
      </c>
      <c r="E102" s="273">
        <v>2343477.4319600002</v>
      </c>
      <c r="F102" s="273">
        <v>2263964.0553099997</v>
      </c>
      <c r="G102" s="273">
        <v>3790793.80956</v>
      </c>
      <c r="H102" s="273">
        <v>2889211.5212600003</v>
      </c>
      <c r="I102" s="274">
        <v>3013862.1673099999</v>
      </c>
      <c r="J102" s="273">
        <v>2682015.2583699999</v>
      </c>
      <c r="K102" s="274">
        <v>2255707.9590599998</v>
      </c>
      <c r="L102" s="273">
        <v>1559635.9664799999</v>
      </c>
      <c r="M102" s="273">
        <v>2104948.1960399998</v>
      </c>
      <c r="N102" s="273">
        <v>1010850.47453</v>
      </c>
      <c r="O102" s="275">
        <v>3956196.7718900004</v>
      </c>
      <c r="P102" s="273">
        <v>28754908.595200002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831432.08953</v>
      </c>
      <c r="E103" s="31">
        <v>816188.60950000002</v>
      </c>
      <c r="F103" s="31">
        <v>934365.42155999993</v>
      </c>
      <c r="G103" s="31">
        <v>889480.29583000008</v>
      </c>
      <c r="H103" s="31">
        <v>907862.64763999998</v>
      </c>
      <c r="I103" s="59">
        <v>871907.92476999993</v>
      </c>
      <c r="J103" s="31">
        <v>864176.45412000001</v>
      </c>
      <c r="K103" s="59">
        <v>845666.01138000004</v>
      </c>
      <c r="L103" s="31">
        <v>947263.70995000005</v>
      </c>
      <c r="M103" s="31">
        <v>857510.29575000005</v>
      </c>
      <c r="N103" s="31">
        <v>864310.28636000003</v>
      </c>
      <c r="O103" s="237">
        <v>839040.79645000002</v>
      </c>
      <c r="P103" s="31">
        <v>10469204.54284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16910.9748</v>
      </c>
      <c r="E104" s="105">
        <v>-937.50174000000004</v>
      </c>
      <c r="F104" s="105">
        <v>-2476.3679500000003</v>
      </c>
      <c r="G104" s="105">
        <v>-2842.24188</v>
      </c>
      <c r="H104" s="105">
        <v>-8123.4280999999992</v>
      </c>
      <c r="I104" s="106">
        <v>-2405.4733900000001</v>
      </c>
      <c r="J104" s="105">
        <v>-1076.9144899999999</v>
      </c>
      <c r="K104" s="105">
        <v>-1186.2616</v>
      </c>
      <c r="L104" s="105">
        <v>28803.980769999998</v>
      </c>
      <c r="M104" s="105">
        <v>-19007.842929999999</v>
      </c>
      <c r="N104" s="105">
        <v>-50290.449220000002</v>
      </c>
      <c r="O104" s="238">
        <v>35198.315090000004</v>
      </c>
      <c r="P104" s="105">
        <v>-7433.2106399999975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-10947.742</v>
      </c>
      <c r="E105" s="31">
        <v>1184446.8559999999</v>
      </c>
      <c r="F105" s="31">
        <v>1182855.845</v>
      </c>
      <c r="G105" s="31">
        <v>2728584.6120000002</v>
      </c>
      <c r="H105" s="31">
        <v>1849032.4963</v>
      </c>
      <c r="I105" s="59">
        <v>1993195.0589999999</v>
      </c>
      <c r="J105" s="31">
        <v>1668421.1724100001</v>
      </c>
      <c r="K105" s="59">
        <v>1249115.5015799999</v>
      </c>
      <c r="L105" s="31">
        <v>434907.75699999998</v>
      </c>
      <c r="M105" s="31">
        <v>1140007.5754800001</v>
      </c>
      <c r="N105" s="31">
        <v>60417.915590000004</v>
      </c>
      <c r="O105" s="237">
        <v>2884882.6889999998</v>
      </c>
      <c r="P105" s="31">
        <v>16364919.737359997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612.40395000000001</v>
      </c>
      <c r="E106" s="105">
        <v>-182.916</v>
      </c>
      <c r="F106" s="105">
        <v>0</v>
      </c>
      <c r="G106" s="105">
        <v>-417.75065999999998</v>
      </c>
      <c r="H106" s="105">
        <v>-10845.51801</v>
      </c>
      <c r="I106" s="106">
        <v>-7.9331300000000002</v>
      </c>
      <c r="J106" s="105">
        <v>-558.71901000000003</v>
      </c>
      <c r="K106" s="106">
        <v>-374.529</v>
      </c>
      <c r="L106" s="105">
        <v>-12927.189980000001</v>
      </c>
      <c r="M106" s="105">
        <v>-113.506</v>
      </c>
      <c r="N106" s="105">
        <v>-16073.80824</v>
      </c>
      <c r="O106" s="238">
        <v>-20358.234680000001</v>
      </c>
      <c r="P106" s="105">
        <v>-61247.70076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297357.35499999998</v>
      </c>
      <c r="F107" s="105">
        <v>101266.06600000001</v>
      </c>
      <c r="G107" s="105">
        <v>124572.166</v>
      </c>
      <c r="H107" s="105">
        <v>109446.361</v>
      </c>
      <c r="I107" s="106">
        <v>104224.996</v>
      </c>
      <c r="J107" s="105">
        <v>103088.269</v>
      </c>
      <c r="K107" s="105">
        <v>116968.511</v>
      </c>
      <c r="L107" s="105">
        <v>97333.021999999997</v>
      </c>
      <c r="M107" s="105">
        <v>86822.077000000005</v>
      </c>
      <c r="N107" s="105">
        <v>104465.09600000001</v>
      </c>
      <c r="O107" s="238">
        <v>174383.193</v>
      </c>
      <c r="P107" s="105">
        <v>1419927.1119999997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46237.257149999998</v>
      </c>
      <c r="E108" s="240">
        <v>46605.029200000004</v>
      </c>
      <c r="F108" s="240">
        <v>47953.090700000001</v>
      </c>
      <c r="G108" s="240">
        <v>51416.728270000007</v>
      </c>
      <c r="H108" s="240">
        <v>41838.96243</v>
      </c>
      <c r="I108" s="241">
        <v>46947.594060000003</v>
      </c>
      <c r="J108" s="240">
        <v>47964.996340000005</v>
      </c>
      <c r="K108" s="241">
        <v>45518.725700000003</v>
      </c>
      <c r="L108" s="240">
        <v>64254.686740000005</v>
      </c>
      <c r="M108" s="240">
        <v>39729.596740000001</v>
      </c>
      <c r="N108" s="240">
        <v>48021.43404</v>
      </c>
      <c r="O108" s="242">
        <v>43050.013029999995</v>
      </c>
      <c r="P108" s="240">
        <v>569538.1144000002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-10713.463689999999</v>
      </c>
      <c r="E110" s="273">
        <v>431720.08423000004</v>
      </c>
      <c r="F110" s="273">
        <v>471085.81172000006</v>
      </c>
      <c r="G110" s="273">
        <v>1036059.62488</v>
      </c>
      <c r="H110" s="273">
        <v>437615.89312999998</v>
      </c>
      <c r="I110" s="274">
        <v>445044.21580000001</v>
      </c>
      <c r="J110" s="273">
        <v>1087241.76058</v>
      </c>
      <c r="K110" s="273">
        <v>360767.57319000002</v>
      </c>
      <c r="L110" s="273">
        <v>539256.46819000004</v>
      </c>
      <c r="M110" s="273">
        <v>892581.29814999993</v>
      </c>
      <c r="N110" s="273">
        <v>367421.22402999998</v>
      </c>
      <c r="O110" s="275">
        <v>1430107.44221</v>
      </c>
      <c r="P110" s="273">
        <v>7488187.9324200004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-1258.95498</v>
      </c>
      <c r="E111" s="31">
        <v>249922.43925999998</v>
      </c>
      <c r="F111" s="31">
        <v>306000.51847000007</v>
      </c>
      <c r="G111" s="31">
        <v>362631.14822000003</v>
      </c>
      <c r="H111" s="31">
        <v>257461.94051000001</v>
      </c>
      <c r="I111" s="59">
        <v>266922.56646</v>
      </c>
      <c r="J111" s="31">
        <v>314393.40992000001</v>
      </c>
      <c r="K111" s="59">
        <v>247666.85658000002</v>
      </c>
      <c r="L111" s="31">
        <v>285975.16715999995</v>
      </c>
      <c r="M111" s="31">
        <v>314653.94535000005</v>
      </c>
      <c r="N111" s="31">
        <v>233846.13285999998</v>
      </c>
      <c r="O111" s="237">
        <v>606067.08797999995</v>
      </c>
      <c r="P111" s="31">
        <v>3444282.2577899997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-138.62625</v>
      </c>
      <c r="E112" s="31">
        <v>14502.080890000001</v>
      </c>
      <c r="F112" s="31">
        <v>15173.159460000001</v>
      </c>
      <c r="G112" s="31">
        <v>16482.801719999999</v>
      </c>
      <c r="H112" s="31">
        <v>13232.248599999999</v>
      </c>
      <c r="I112" s="59">
        <v>13618.91642</v>
      </c>
      <c r="J112" s="31">
        <v>12643.21768</v>
      </c>
      <c r="K112" s="59">
        <v>11105.768109999999</v>
      </c>
      <c r="L112" s="31">
        <v>12087.551890000001</v>
      </c>
      <c r="M112" s="31">
        <v>12582.285890000001</v>
      </c>
      <c r="N112" s="31">
        <v>12627.949619999999</v>
      </c>
      <c r="O112" s="237">
        <v>30593.692979999996</v>
      </c>
      <c r="P112" s="31">
        <v>164511.04700999998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-17.293509999999998</v>
      </c>
      <c r="E113" s="31">
        <v>3817.4515899999997</v>
      </c>
      <c r="F113" s="31">
        <v>4126.9101200000005</v>
      </c>
      <c r="G113" s="31">
        <v>3567.4024300000001</v>
      </c>
      <c r="H113" s="31">
        <v>3165.8899000000001</v>
      </c>
      <c r="I113" s="59">
        <v>3307.8703599999999</v>
      </c>
      <c r="J113" s="31">
        <v>1690.1326100000001</v>
      </c>
      <c r="K113" s="31">
        <v>1660.58176</v>
      </c>
      <c r="L113" s="31">
        <v>1839.3277999999998</v>
      </c>
      <c r="M113" s="31">
        <v>2396.6925299999998</v>
      </c>
      <c r="N113" s="31">
        <v>3257.1936500000002</v>
      </c>
      <c r="O113" s="237">
        <v>8878.5829200000007</v>
      </c>
      <c r="P113" s="31">
        <v>37690.742160000002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181.76154</v>
      </c>
      <c r="E114" s="31">
        <v>52817.293480000008</v>
      </c>
      <c r="F114" s="31">
        <v>48608.577389999999</v>
      </c>
      <c r="G114" s="31">
        <v>62552.673640000001</v>
      </c>
      <c r="H114" s="31">
        <v>60729.62212</v>
      </c>
      <c r="I114" s="59">
        <v>64010.508320000001</v>
      </c>
      <c r="J114" s="31">
        <v>73798.918480000008</v>
      </c>
      <c r="K114" s="59">
        <v>74164.00254999999</v>
      </c>
      <c r="L114" s="31">
        <v>64803.048729999995</v>
      </c>
      <c r="M114" s="31">
        <v>68922.609510000009</v>
      </c>
      <c r="N114" s="31">
        <v>67518.380069999999</v>
      </c>
      <c r="O114" s="237">
        <v>137626.91041999997</v>
      </c>
      <c r="P114" s="31">
        <v>775734.30624999991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2537.4</v>
      </c>
      <c r="E115" s="31">
        <v>1860.0530000000001</v>
      </c>
      <c r="F115" s="31">
        <v>1968.829</v>
      </c>
      <c r="G115" s="31">
        <v>3356.3449999999998</v>
      </c>
      <c r="H115" s="31">
        <v>3659.26</v>
      </c>
      <c r="I115" s="59">
        <v>3592.9949999999999</v>
      </c>
      <c r="J115" s="31">
        <v>10981.888999999999</v>
      </c>
      <c r="K115" s="59">
        <v>7595.9269999999997</v>
      </c>
      <c r="L115" s="31">
        <v>4838.2550000000001</v>
      </c>
      <c r="M115" s="31">
        <v>4151.4250000000002</v>
      </c>
      <c r="N115" s="31">
        <v>3665.29</v>
      </c>
      <c r="O115" s="237">
        <v>6688.0010000000002</v>
      </c>
      <c r="P115" s="31">
        <v>54895.669000000009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17.451000000000001</v>
      </c>
      <c r="F116" s="31">
        <v>55.633000000000003</v>
      </c>
      <c r="G116" s="31">
        <v>12.875999999999999</v>
      </c>
      <c r="H116" s="31">
        <v>-47.146999999999998</v>
      </c>
      <c r="I116" s="59">
        <v>17.829999999999998</v>
      </c>
      <c r="J116" s="31">
        <v>63.027999999999999</v>
      </c>
      <c r="K116" s="31">
        <v>13.372999999999999</v>
      </c>
      <c r="L116" s="31">
        <v>4.03</v>
      </c>
      <c r="M116" s="31">
        <v>63.808999999999997</v>
      </c>
      <c r="N116" s="31">
        <v>-107.66500000000001</v>
      </c>
      <c r="O116" s="237">
        <v>27.126000000000001</v>
      </c>
      <c r="P116" s="31">
        <v>120.34400000000001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400.50200000000001</v>
      </c>
      <c r="E117" s="31">
        <v>66907.623999999996</v>
      </c>
      <c r="F117" s="31">
        <v>13293.341</v>
      </c>
      <c r="G117" s="31">
        <v>154528.533</v>
      </c>
      <c r="H117" s="31">
        <v>55054.662100000001</v>
      </c>
      <c r="I117" s="59">
        <v>50992.54</v>
      </c>
      <c r="J117" s="31">
        <v>41917.349000000002</v>
      </c>
      <c r="K117" s="59">
        <v>35737.152999999998</v>
      </c>
      <c r="L117" s="31">
        <v>80676.645999999993</v>
      </c>
      <c r="M117" s="31">
        <v>86950.482000000004</v>
      </c>
      <c r="N117" s="31">
        <v>29390.303690000001</v>
      </c>
      <c r="O117" s="237">
        <v>-1934.64068</v>
      </c>
      <c r="P117" s="31">
        <v>613914.49511000002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0</v>
      </c>
      <c r="E118" s="31">
        <v>-245.34899999999999</v>
      </c>
      <c r="F118" s="31">
        <v>258.98399999999998</v>
      </c>
      <c r="G118" s="31">
        <v>42676.633999999998</v>
      </c>
      <c r="H118" s="31">
        <v>-1.0000000000000001E-5</v>
      </c>
      <c r="I118" s="59">
        <v>0</v>
      </c>
      <c r="J118" s="31">
        <v>54275.815999999999</v>
      </c>
      <c r="K118" s="59">
        <v>0</v>
      </c>
      <c r="L118" s="31">
        <v>0</v>
      </c>
      <c r="M118" s="31">
        <v>66898.600999999995</v>
      </c>
      <c r="N118" s="31">
        <v>-0.69713999999999998</v>
      </c>
      <c r="O118" s="237">
        <v>28745.216</v>
      </c>
      <c r="P118" s="31">
        <v>192609.20484999998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-166.24600000000001</v>
      </c>
      <c r="E119" s="31">
        <v>3450.625</v>
      </c>
      <c r="F119" s="31">
        <v>-281.60199999999998</v>
      </c>
      <c r="G119" s="31">
        <v>47939.177000000003</v>
      </c>
      <c r="H119" s="31">
        <v>328.18376000000001</v>
      </c>
      <c r="I119" s="59">
        <v>-129.25399999999999</v>
      </c>
      <c r="J119" s="31">
        <v>51640.891000000003</v>
      </c>
      <c r="K119" s="31">
        <v>871.72900000000004</v>
      </c>
      <c r="L119" s="31">
        <v>-80.888860000000008</v>
      </c>
      <c r="M119" s="31">
        <v>47527.731</v>
      </c>
      <c r="N119" s="31">
        <v>-159.83870000000002</v>
      </c>
      <c r="O119" s="237">
        <v>48876.32202</v>
      </c>
      <c r="P119" s="31">
        <v>199816.82922000001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375.39759999999995</v>
      </c>
      <c r="E120" s="31">
        <v>0</v>
      </c>
      <c r="F120" s="31">
        <v>0</v>
      </c>
      <c r="G120" s="31">
        <v>56064.067999999999</v>
      </c>
      <c r="H120" s="31">
        <v>-199.511</v>
      </c>
      <c r="I120" s="59">
        <v>140.95500000000001</v>
      </c>
      <c r="J120" s="31">
        <v>40743.595999999998</v>
      </c>
      <c r="K120" s="59">
        <v>-78.864999999999995</v>
      </c>
      <c r="L120" s="31">
        <v>-158.834</v>
      </c>
      <c r="M120" s="31">
        <v>46870.031999999999</v>
      </c>
      <c r="N120" s="31">
        <v>3494.317</v>
      </c>
      <c r="O120" s="237">
        <v>124152.66870000001</v>
      </c>
      <c r="P120" s="31">
        <v>271403.82429999998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-12606.704089999999</v>
      </c>
      <c r="E121" s="31">
        <v>35121.990010000001</v>
      </c>
      <c r="F121" s="31">
        <v>78378.288220000002</v>
      </c>
      <c r="G121" s="31">
        <v>280593.10486999998</v>
      </c>
      <c r="H121" s="31">
        <v>41651.322270000004</v>
      </c>
      <c r="I121" s="59">
        <v>38893.90724</v>
      </c>
      <c r="J121" s="31">
        <v>482526.27188999997</v>
      </c>
      <c r="K121" s="59">
        <v>-19724.83481</v>
      </c>
      <c r="L121" s="31">
        <v>86864.757530000003</v>
      </c>
      <c r="M121" s="31">
        <v>238782.05572999996</v>
      </c>
      <c r="N121" s="31">
        <v>12014.881500000001</v>
      </c>
      <c r="O121" s="237">
        <v>434979.8677</v>
      </c>
      <c r="P121" s="31">
        <v>1697474.9080599998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42.015000000000001</v>
      </c>
      <c r="F122" s="31">
        <v>32.397060000000003</v>
      </c>
      <c r="G122" s="31">
        <v>40.457000000000001</v>
      </c>
      <c r="H122" s="31">
        <v>37.087769999999999</v>
      </c>
      <c r="I122" s="59">
        <v>47.707999999999998</v>
      </c>
      <c r="J122" s="31">
        <v>45.481000000000002</v>
      </c>
      <c r="K122" s="31">
        <v>69.781000000000006</v>
      </c>
      <c r="L122" s="31">
        <v>-29.312540000000002</v>
      </c>
      <c r="M122" s="31">
        <v>32.511000000000003</v>
      </c>
      <c r="N122" s="31">
        <v>70.718949999999992</v>
      </c>
      <c r="O122" s="237">
        <v>159.16057000000001</v>
      </c>
      <c r="P122" s="31">
        <v>548.00481000000002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620.43200000000002</v>
      </c>
      <c r="F123" s="31">
        <v>1175.8869999999999</v>
      </c>
      <c r="G123" s="31">
        <v>1507.1130000000001</v>
      </c>
      <c r="H123" s="31">
        <v>1351.28475</v>
      </c>
      <c r="I123" s="59">
        <v>1859.123</v>
      </c>
      <c r="J123" s="31">
        <v>1606.8</v>
      </c>
      <c r="K123" s="59">
        <v>1304.1600000000001</v>
      </c>
      <c r="L123" s="31">
        <v>1414.09665</v>
      </c>
      <c r="M123" s="31">
        <v>1429.4670000000001</v>
      </c>
      <c r="N123" s="31">
        <v>1513.4379800000002</v>
      </c>
      <c r="O123" s="237">
        <v>3242.6158100000002</v>
      </c>
      <c r="P123" s="31">
        <v>17024.41719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-20.7</v>
      </c>
      <c r="E124" s="31">
        <v>2885.9780000000001</v>
      </c>
      <c r="F124" s="31">
        <v>2294.8890000000001</v>
      </c>
      <c r="G124" s="31">
        <v>4107.2910000000002</v>
      </c>
      <c r="H124" s="31">
        <v>1191.04936</v>
      </c>
      <c r="I124" s="59">
        <v>1768.55</v>
      </c>
      <c r="J124" s="31">
        <v>914.96</v>
      </c>
      <c r="K124" s="59">
        <v>381.94099999999997</v>
      </c>
      <c r="L124" s="31">
        <v>1000.77483</v>
      </c>
      <c r="M124" s="31">
        <v>1319.6511399999999</v>
      </c>
      <c r="N124" s="31">
        <v>290.81955000000005</v>
      </c>
      <c r="O124" s="237">
        <v>2004.8307900000002</v>
      </c>
      <c r="P124" s="31">
        <v>18140.034670000001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21.847999999999999</v>
      </c>
      <c r="M125" s="240">
        <v>0</v>
      </c>
      <c r="N125" s="240">
        <v>0</v>
      </c>
      <c r="O125" s="242">
        <v>0</v>
      </c>
      <c r="P125" s="240">
        <v>21.847999999999999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16055.31193</v>
      </c>
      <c r="E127" s="276">
        <v>152139.85788999998</v>
      </c>
      <c r="F127" s="276">
        <v>190627.57800000001</v>
      </c>
      <c r="G127" s="276">
        <v>185947.86966</v>
      </c>
      <c r="H127" s="276">
        <v>153655.76869</v>
      </c>
      <c r="I127" s="277">
        <v>167399.15446000002</v>
      </c>
      <c r="J127" s="276">
        <v>189455.94899999999</v>
      </c>
      <c r="K127" s="277">
        <v>232985.65900000001</v>
      </c>
      <c r="L127" s="276">
        <v>271280.55101</v>
      </c>
      <c r="M127" s="276">
        <v>191599.53749000002</v>
      </c>
      <c r="N127" s="276">
        <v>179002.43466999999</v>
      </c>
      <c r="O127" s="278">
        <v>382033.03860999999</v>
      </c>
      <c r="P127" s="276">
        <v>2312182.7104100003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-4.4639999999999999E-2</v>
      </c>
      <c r="I128" s="59">
        <v>0</v>
      </c>
      <c r="J128" s="31">
        <v>0</v>
      </c>
      <c r="K128" s="31">
        <v>0</v>
      </c>
      <c r="L128" s="31">
        <v>-7.5778299999999996</v>
      </c>
      <c r="M128" s="31">
        <v>0</v>
      </c>
      <c r="N128" s="31">
        <v>-1937.8430900000001</v>
      </c>
      <c r="O128" s="237">
        <v>1945.4209099999998</v>
      </c>
      <c r="P128" s="31">
        <v>-4.4650000000274304E-2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11406.007380000001</v>
      </c>
      <c r="E129" s="31">
        <v>21553.368890000002</v>
      </c>
      <c r="F129" s="31">
        <v>45794.843999999997</v>
      </c>
      <c r="G129" s="31">
        <v>73283.561000000002</v>
      </c>
      <c r="H129" s="31">
        <v>10133.90892</v>
      </c>
      <c r="I129" s="59">
        <v>14304.987999999999</v>
      </c>
      <c r="J129" s="31">
        <v>15551.007</v>
      </c>
      <c r="K129" s="59">
        <v>37195.440000000002</v>
      </c>
      <c r="L129" s="31">
        <v>42474.319149999996</v>
      </c>
      <c r="M129" s="31">
        <v>15536.76749</v>
      </c>
      <c r="N129" s="31">
        <v>8316.2160800000001</v>
      </c>
      <c r="O129" s="237">
        <v>20533.377700000001</v>
      </c>
      <c r="P129" s="31">
        <v>316083.80560999998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0</v>
      </c>
      <c r="G130" s="31">
        <v>0</v>
      </c>
      <c r="H130" s="31">
        <v>-2435.9850000000001</v>
      </c>
      <c r="I130" s="59">
        <v>5062.375</v>
      </c>
      <c r="J130" s="31">
        <v>13797.335999999999</v>
      </c>
      <c r="K130" s="59">
        <v>17427.298999999999</v>
      </c>
      <c r="L130" s="31">
        <v>18877.297999999999</v>
      </c>
      <c r="M130" s="31">
        <v>19236.683000000001</v>
      </c>
      <c r="N130" s="31">
        <v>21049.097000000002</v>
      </c>
      <c r="O130" s="237">
        <v>24337.838</v>
      </c>
      <c r="P130" s="31">
        <v>117351.94100000001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925.84199999999998</v>
      </c>
      <c r="E131" s="31">
        <v>1212.711</v>
      </c>
      <c r="F131" s="31">
        <v>931.721</v>
      </c>
      <c r="G131" s="31">
        <v>-1720.2013400000001</v>
      </c>
      <c r="H131" s="31">
        <v>-391.65458000000001</v>
      </c>
      <c r="I131" s="59">
        <v>21593.722460000001</v>
      </c>
      <c r="J131" s="31">
        <v>42356.436000000002</v>
      </c>
      <c r="K131" s="31">
        <v>46098.305</v>
      </c>
      <c r="L131" s="31">
        <v>50881.557780000003</v>
      </c>
      <c r="M131" s="31">
        <v>45677.633999999998</v>
      </c>
      <c r="N131" s="31">
        <v>48701.951789999999</v>
      </c>
      <c r="O131" s="237">
        <v>72216.269130000001</v>
      </c>
      <c r="P131" s="31">
        <v>328484.29423999996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3726.4180000000001</v>
      </c>
      <c r="E132" s="31">
        <v>57713.468999999997</v>
      </c>
      <c r="F132" s="31">
        <v>61798.11</v>
      </c>
      <c r="G132" s="31">
        <v>45141.019</v>
      </c>
      <c r="H132" s="31">
        <v>74502.100999999995</v>
      </c>
      <c r="I132" s="59">
        <v>56149.239000000001</v>
      </c>
      <c r="J132" s="31">
        <v>58703.296999999999</v>
      </c>
      <c r="K132" s="59">
        <v>66598.099000000002</v>
      </c>
      <c r="L132" s="31">
        <v>49577.087</v>
      </c>
      <c r="M132" s="31">
        <v>54189.936000000002</v>
      </c>
      <c r="N132" s="31">
        <v>36684.334000000003</v>
      </c>
      <c r="O132" s="237">
        <v>129319.31299999999</v>
      </c>
      <c r="P132" s="31">
        <v>694102.42200000002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-2.9554499999999999</v>
      </c>
      <c r="E133" s="31">
        <v>71660.308999999994</v>
      </c>
      <c r="F133" s="31">
        <v>59854.614000000001</v>
      </c>
      <c r="G133" s="31">
        <v>69243.490999999995</v>
      </c>
      <c r="H133" s="31">
        <v>71847.442989999996</v>
      </c>
      <c r="I133" s="59">
        <v>70288.83</v>
      </c>
      <c r="J133" s="31">
        <v>59047.873</v>
      </c>
      <c r="K133" s="59">
        <v>65666.516000000003</v>
      </c>
      <c r="L133" s="31">
        <v>87215.54690999999</v>
      </c>
      <c r="M133" s="31">
        <v>56958.517</v>
      </c>
      <c r="N133" s="31">
        <v>66188.678889999996</v>
      </c>
      <c r="O133" s="237">
        <v>133680.81987000001</v>
      </c>
      <c r="P133" s="31">
        <v>811649.68321000005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22248.289000000001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22262.32</v>
      </c>
      <c r="M134" s="240">
        <v>0</v>
      </c>
      <c r="N134" s="240">
        <v>0</v>
      </c>
      <c r="O134" s="242">
        <v>0</v>
      </c>
      <c r="P134" s="240">
        <v>44510.608999999997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1127977.5004799999</v>
      </c>
      <c r="E136" s="62">
        <v>1505158.2984200001</v>
      </c>
      <c r="F136" s="62">
        <v>2280006.5180900004</v>
      </c>
      <c r="G136" s="62">
        <v>1176179.7381899999</v>
      </c>
      <c r="H136" s="62">
        <v>1747577.36555</v>
      </c>
      <c r="I136" s="268">
        <v>2916664.9808100001</v>
      </c>
      <c r="J136" s="62">
        <v>706632.10704999999</v>
      </c>
      <c r="K136" s="268">
        <v>652939.85138000001</v>
      </c>
      <c r="L136" s="62">
        <v>585719.03039999993</v>
      </c>
      <c r="M136" s="62">
        <v>512863.66414000001</v>
      </c>
      <c r="N136" s="62">
        <v>1784005.57975</v>
      </c>
      <c r="O136" s="269">
        <v>4171938.3755399999</v>
      </c>
      <c r="P136" s="62">
        <v>19167663.009800002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29053.607230000001</v>
      </c>
      <c r="E137" s="31">
        <v>198514.15680000003</v>
      </c>
      <c r="F137" s="31">
        <v>264434.97197999997</v>
      </c>
      <c r="G137" s="31">
        <v>357835.16310000001</v>
      </c>
      <c r="H137" s="31">
        <v>327089.39158999996</v>
      </c>
      <c r="I137" s="59">
        <v>352252.67804000003</v>
      </c>
      <c r="J137" s="31">
        <v>374446.54508000001</v>
      </c>
      <c r="K137" s="31">
        <v>350390.93941000005</v>
      </c>
      <c r="L137" s="31">
        <v>332902.68539999996</v>
      </c>
      <c r="M137" s="31">
        <v>319216.67369999998</v>
      </c>
      <c r="N137" s="31">
        <v>321311.57514999999</v>
      </c>
      <c r="O137" s="237">
        <v>795955.80218000012</v>
      </c>
      <c r="P137" s="31">
        <v>4023404.1896600001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27775.100930000001</v>
      </c>
      <c r="E138" s="31">
        <v>53011.416179999993</v>
      </c>
      <c r="F138" s="31">
        <v>68715.118780000004</v>
      </c>
      <c r="G138" s="31">
        <v>125175.52098999999</v>
      </c>
      <c r="H138" s="31">
        <v>99256.795740000016</v>
      </c>
      <c r="I138" s="59">
        <v>112148.16906999999</v>
      </c>
      <c r="J138" s="31">
        <v>108111.89502</v>
      </c>
      <c r="K138" s="59">
        <v>110083.77213</v>
      </c>
      <c r="L138" s="31">
        <v>107505.21999000001</v>
      </c>
      <c r="M138" s="31">
        <v>108161.96325</v>
      </c>
      <c r="N138" s="31">
        <v>108407.95370000001</v>
      </c>
      <c r="O138" s="237">
        <v>328311.33500999998</v>
      </c>
      <c r="P138" s="31">
        <v>1356664.2607900002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1237.23712</v>
      </c>
      <c r="E139" s="31">
        <v>109946.83619999999</v>
      </c>
      <c r="F139" s="31">
        <v>139323.83936000001</v>
      </c>
      <c r="G139" s="31">
        <v>164787.67062000002</v>
      </c>
      <c r="H139" s="31">
        <v>165779.52548000001</v>
      </c>
      <c r="I139" s="59">
        <v>167523.5673</v>
      </c>
      <c r="J139" s="31">
        <v>174719.13918</v>
      </c>
      <c r="K139" s="59">
        <v>154240.35566</v>
      </c>
      <c r="L139" s="31">
        <v>149928.71956</v>
      </c>
      <c r="M139" s="31">
        <v>134947.41407</v>
      </c>
      <c r="N139" s="31">
        <v>134645.05054999999</v>
      </c>
      <c r="O139" s="237">
        <v>326893.40207999997</v>
      </c>
      <c r="P139" s="31">
        <v>1823972.75718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41.269179999999999</v>
      </c>
      <c r="E140" s="31">
        <v>35556.039579999997</v>
      </c>
      <c r="F140" s="31">
        <v>56396.221810000003</v>
      </c>
      <c r="G140" s="31">
        <v>67871.946489999988</v>
      </c>
      <c r="H140" s="31">
        <v>62053.070370000001</v>
      </c>
      <c r="I140" s="59">
        <v>72580.894150000007</v>
      </c>
      <c r="J140" s="31">
        <v>91615.510880000002</v>
      </c>
      <c r="K140" s="31">
        <v>86066.801619999998</v>
      </c>
      <c r="L140" s="31">
        <v>75468.745849999992</v>
      </c>
      <c r="M140" s="31">
        <v>76107.157169999991</v>
      </c>
      <c r="N140" s="31">
        <v>78258.570899999992</v>
      </c>
      <c r="O140" s="237">
        <v>140751.06509000002</v>
      </c>
      <c r="P140" s="31">
        <v>842767.29308999993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-0.13516</v>
      </c>
      <c r="F141" s="105">
        <v>-0.20796999999999999</v>
      </c>
      <c r="G141" s="105">
        <v>2.5000000000000001E-2</v>
      </c>
      <c r="H141" s="105">
        <v>0</v>
      </c>
      <c r="I141" s="106">
        <v>4.752E-2</v>
      </c>
      <c r="J141" s="105">
        <v>0</v>
      </c>
      <c r="K141" s="106">
        <v>0.01</v>
      </c>
      <c r="L141" s="105">
        <v>0</v>
      </c>
      <c r="M141" s="105">
        <v>0.13921</v>
      </c>
      <c r="N141" s="105">
        <v>0</v>
      </c>
      <c r="O141" s="238">
        <v>0</v>
      </c>
      <c r="P141" s="105">
        <v>-0.12139999999999995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1096308.9591099999</v>
      </c>
      <c r="E142" s="31">
        <v>1073913.6704200001</v>
      </c>
      <c r="F142" s="31">
        <v>1758304.2179100001</v>
      </c>
      <c r="G142" s="31">
        <v>432082.85848</v>
      </c>
      <c r="H142" s="31">
        <v>1175038.5074400001</v>
      </c>
      <c r="I142" s="59">
        <v>2288936.1008800003</v>
      </c>
      <c r="J142" s="31">
        <v>33237.66863</v>
      </c>
      <c r="K142" s="59">
        <v>35517.621749999998</v>
      </c>
      <c r="L142" s="31">
        <v>-4097.70586</v>
      </c>
      <c r="M142" s="31">
        <v>-146220.79784000001</v>
      </c>
      <c r="N142" s="31">
        <v>1198908.10057</v>
      </c>
      <c r="O142" s="237">
        <v>260544.27824000001</v>
      </c>
      <c r="P142" s="31">
        <v>9202473.4797300026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-1.6870000000000001</v>
      </c>
      <c r="E143" s="31">
        <v>0</v>
      </c>
      <c r="F143" s="31">
        <v>0</v>
      </c>
      <c r="G143" s="31">
        <v>-339.91654999999997</v>
      </c>
      <c r="H143" s="31">
        <v>-10240.36599</v>
      </c>
      <c r="I143" s="59">
        <v>0</v>
      </c>
      <c r="J143" s="31">
        <v>0</v>
      </c>
      <c r="K143" s="31">
        <v>0</v>
      </c>
      <c r="L143" s="31">
        <v>1887.4311499999999</v>
      </c>
      <c r="M143" s="31">
        <v>-4.9710000000000001</v>
      </c>
      <c r="N143" s="31">
        <v>-20476.291969999998</v>
      </c>
      <c r="O143" s="237">
        <v>-4975.0674900000004</v>
      </c>
      <c r="P143" s="31">
        <v>-34150.868849999999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1096307.2721099998</v>
      </c>
      <c r="E144" s="31">
        <v>1073913.6704200001</v>
      </c>
      <c r="F144" s="31">
        <v>1758304.2179100001</v>
      </c>
      <c r="G144" s="31">
        <v>431742.94193000003</v>
      </c>
      <c r="H144" s="31">
        <v>1164798.14145</v>
      </c>
      <c r="I144" s="59">
        <v>2288936.1008800003</v>
      </c>
      <c r="J144" s="31">
        <v>33237.66863</v>
      </c>
      <c r="K144" s="59">
        <v>35517.621749999998</v>
      </c>
      <c r="L144" s="31">
        <v>-2210.2747100000001</v>
      </c>
      <c r="M144" s="31">
        <v>-146225.76884</v>
      </c>
      <c r="N144" s="31">
        <v>1178431.8085999999</v>
      </c>
      <c r="O144" s="237">
        <v>255569.21075</v>
      </c>
      <c r="P144" s="31">
        <v>9168322.6108800005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978233.24345253524</v>
      </c>
      <c r="E146" s="31">
        <v>994173.4358360084</v>
      </c>
      <c r="F146" s="31">
        <v>1705891.9370745288</v>
      </c>
      <c r="G146" s="31">
        <v>380125.29480317736</v>
      </c>
      <c r="H146" s="31">
        <v>1148639.6435887611</v>
      </c>
      <c r="I146" s="59">
        <v>2188183.9399223696</v>
      </c>
      <c r="J146" s="31">
        <v>31774.645289864518</v>
      </c>
      <c r="K146" s="31">
        <v>25149.1488469287</v>
      </c>
      <c r="L146" s="31">
        <v>-2838.6872177004921</v>
      </c>
      <c r="M146" s="31">
        <v>-182316.10625356459</v>
      </c>
      <c r="N146" s="31">
        <v>1104126.4877339157</v>
      </c>
      <c r="O146" s="237">
        <v>236740.02645612866</v>
      </c>
      <c r="P146" s="31">
        <v>8607883.0095329545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5403.8117981298747</v>
      </c>
      <c r="E147" s="31">
        <v>3793.9418000461101</v>
      </c>
      <c r="F147" s="31">
        <v>3837.2725299810986</v>
      </c>
      <c r="G147" s="31">
        <v>4922.0538770350768</v>
      </c>
      <c r="H147" s="31">
        <v>4021.6954320771611</v>
      </c>
      <c r="I147" s="59">
        <v>4186.0724966978332</v>
      </c>
      <c r="J147" s="31">
        <v>60.786009034025746</v>
      </c>
      <c r="K147" s="59">
        <v>1138.7573728987261</v>
      </c>
      <c r="L147" s="31">
        <v>65.878493689251158</v>
      </c>
      <c r="M147" s="31">
        <v>4717.2360605973727</v>
      </c>
      <c r="N147" s="31">
        <v>4830.1318772069881</v>
      </c>
      <c r="O147" s="237">
        <v>5005.1631220171284</v>
      </c>
      <c r="P147" s="31">
        <v>41982.800869410647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112670.21685933463</v>
      </c>
      <c r="E148" s="105">
        <v>75946.292783945668</v>
      </c>
      <c r="F148" s="105">
        <v>48575.008305490272</v>
      </c>
      <c r="G148" s="105">
        <v>46695.593249787562</v>
      </c>
      <c r="H148" s="105">
        <v>12136.802429161811</v>
      </c>
      <c r="I148" s="106">
        <v>96566.088460932471</v>
      </c>
      <c r="J148" s="105">
        <v>1402.2373311014544</v>
      </c>
      <c r="K148" s="106">
        <v>9229.7155301725761</v>
      </c>
      <c r="L148" s="105">
        <v>562.53401401124097</v>
      </c>
      <c r="M148" s="105">
        <v>31373.101352967202</v>
      </c>
      <c r="N148" s="105">
        <v>69475.188988877344</v>
      </c>
      <c r="O148" s="238">
        <v>13824.02117185421</v>
      </c>
      <c r="P148" s="105">
        <v>518456.80047763645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-921.93786999999998</v>
      </c>
      <c r="E149" s="31">
        <v>194028.42255000002</v>
      </c>
      <c r="F149" s="31">
        <v>226366.17406999998</v>
      </c>
      <c r="G149" s="31">
        <v>299603.06706999999</v>
      </c>
      <c r="H149" s="31">
        <v>215857.02004</v>
      </c>
      <c r="I149" s="59">
        <v>232970.11338999998</v>
      </c>
      <c r="J149" s="31">
        <v>239458.97293000002</v>
      </c>
      <c r="K149" s="31">
        <v>225921.00576</v>
      </c>
      <c r="L149" s="31">
        <v>227510.55462000001</v>
      </c>
      <c r="M149" s="31">
        <v>285645.72794000001</v>
      </c>
      <c r="N149" s="31">
        <v>261290.3112</v>
      </c>
      <c r="O149" s="237">
        <v>533686.51856</v>
      </c>
      <c r="P149" s="31">
        <v>2941415.9502600003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-1332.9438700000001</v>
      </c>
      <c r="E150" s="31">
        <v>180292.49755</v>
      </c>
      <c r="F150" s="31">
        <v>204685.52106999999</v>
      </c>
      <c r="G150" s="31">
        <v>261735.22506999999</v>
      </c>
      <c r="H150" s="31">
        <v>179958.40944999998</v>
      </c>
      <c r="I150" s="59">
        <v>190923.53138999999</v>
      </c>
      <c r="J150" s="31">
        <v>180244.00093000001</v>
      </c>
      <c r="K150" s="59">
        <v>164195.09175999998</v>
      </c>
      <c r="L150" s="31">
        <v>189474.14929</v>
      </c>
      <c r="M150" s="31">
        <v>258570.31693999999</v>
      </c>
      <c r="N150" s="31">
        <v>258500.06771</v>
      </c>
      <c r="O150" s="237">
        <v>480715.38190000004</v>
      </c>
      <c r="P150" s="31">
        <v>2547961.2491900004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37.555999999999997</v>
      </c>
      <c r="E151" s="31">
        <v>-45.064</v>
      </c>
      <c r="F151" s="31">
        <v>0</v>
      </c>
      <c r="G151" s="31">
        <v>-64.841999999999999</v>
      </c>
      <c r="H151" s="31">
        <v>-3026.6593900000003</v>
      </c>
      <c r="I151" s="59">
        <v>-10.88</v>
      </c>
      <c r="J151" s="31">
        <v>0</v>
      </c>
      <c r="K151" s="59">
        <v>0</v>
      </c>
      <c r="L151" s="31">
        <v>2568.23531</v>
      </c>
      <c r="M151" s="31">
        <v>-368.57400000000001</v>
      </c>
      <c r="N151" s="31">
        <v>-17276.901879999998</v>
      </c>
      <c r="O151" s="237">
        <v>17677.819579999999</v>
      </c>
      <c r="P151" s="31">
        <v>-509.31037999999899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373.45</v>
      </c>
      <c r="E152" s="105">
        <v>13780.989</v>
      </c>
      <c r="F152" s="105">
        <v>21680.652999999998</v>
      </c>
      <c r="G152" s="105">
        <v>37932.684000000001</v>
      </c>
      <c r="H152" s="105">
        <v>38925.269979999997</v>
      </c>
      <c r="I152" s="106">
        <v>42057.462</v>
      </c>
      <c r="J152" s="105">
        <v>59214.972000000002</v>
      </c>
      <c r="K152" s="105">
        <v>61725.913999999997</v>
      </c>
      <c r="L152" s="105">
        <v>35468.170020000005</v>
      </c>
      <c r="M152" s="105">
        <v>27443.985000000001</v>
      </c>
      <c r="N152" s="105">
        <v>20067.145370000002</v>
      </c>
      <c r="O152" s="238">
        <v>35293.317080000001</v>
      </c>
      <c r="P152" s="105">
        <v>393964.01144999999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48.953289999999996</v>
      </c>
      <c r="E153" s="31">
        <v>27117.405999999999</v>
      </c>
      <c r="F153" s="31">
        <v>24691.928</v>
      </c>
      <c r="G153" s="31">
        <v>37179.716999999997</v>
      </c>
      <c r="H153" s="31">
        <v>28180.201970000002</v>
      </c>
      <c r="I153" s="59">
        <v>25967.001120000001</v>
      </c>
      <c r="J153" s="31">
        <v>33168.385999999999</v>
      </c>
      <c r="K153" s="59">
        <v>22426.219269999998</v>
      </c>
      <c r="L153" s="31">
        <v>27210.543080000003</v>
      </c>
      <c r="M153" s="31">
        <v>32687.321079999998</v>
      </c>
      <c r="N153" s="31">
        <v>26992.229039999998</v>
      </c>
      <c r="O153" s="237">
        <v>59894.874609999999</v>
      </c>
      <c r="P153" s="31">
        <v>345564.78045999998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5.0998619692199272</v>
      </c>
      <c r="E155" s="31">
        <v>1953.6873788855626</v>
      </c>
      <c r="F155" s="31">
        <v>2383.2990489802532</v>
      </c>
      <c r="G155" s="31">
        <v>4055.8923826085534</v>
      </c>
      <c r="H155" s="31">
        <v>2168.3302452215912</v>
      </c>
      <c r="I155" s="59">
        <v>1430.5069770964462</v>
      </c>
      <c r="J155" s="31">
        <v>1827.2270784277644</v>
      </c>
      <c r="K155" s="31">
        <v>2161.5201914722097</v>
      </c>
      <c r="L155" s="31">
        <v>2145.6792242918928</v>
      </c>
      <c r="M155" s="31">
        <v>2082.2056309056775</v>
      </c>
      <c r="N155" s="31">
        <v>1963.5714195494356</v>
      </c>
      <c r="O155" s="237">
        <v>5185.277553514682</v>
      </c>
      <c r="P155" s="31">
        <v>27362.29699292329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6.5977478623842822</v>
      </c>
      <c r="E156" s="31">
        <v>2990.0145884823796</v>
      </c>
      <c r="F156" s="31">
        <v>2820.2050652229727</v>
      </c>
      <c r="G156" s="31">
        <v>2796.9252216048858</v>
      </c>
      <c r="H156" s="31">
        <v>2157.345635784236</v>
      </c>
      <c r="I156" s="59">
        <v>2518.0301373083716</v>
      </c>
      <c r="J156" s="31">
        <v>3216.3512131383568</v>
      </c>
      <c r="K156" s="59">
        <v>1983.9872285135862</v>
      </c>
      <c r="L156" s="31">
        <v>2505.4132055992923</v>
      </c>
      <c r="M156" s="31">
        <v>3070.9354174363116</v>
      </c>
      <c r="N156" s="31">
        <v>3328.997379328212</v>
      </c>
      <c r="O156" s="237">
        <v>6120.6770364004606</v>
      </c>
      <c r="P156" s="31">
        <v>33515.479876681449</v>
      </c>
      <c r="R156" s="9"/>
    </row>
    <row r="157" spans="1:18" x14ac:dyDescent="0.2">
      <c r="A157" s="9"/>
      <c r="B157" s="219"/>
      <c r="C157" s="230" t="s">
        <v>163</v>
      </c>
      <c r="D157" s="31">
        <v>37.254876946238099</v>
      </c>
      <c r="E157" s="31">
        <v>22173.70403263206</v>
      </c>
      <c r="F157" s="31">
        <v>19488.423885796776</v>
      </c>
      <c r="G157" s="31">
        <v>30326.89939578656</v>
      </c>
      <c r="H157" s="31">
        <v>23854.526088994171</v>
      </c>
      <c r="I157" s="59">
        <v>22018.464005595186</v>
      </c>
      <c r="J157" s="31">
        <v>28124.80770843388</v>
      </c>
      <c r="K157" s="59">
        <v>18280.711850014202</v>
      </c>
      <c r="L157" s="31">
        <v>22559.450650108814</v>
      </c>
      <c r="M157" s="31">
        <v>27534.180031658008</v>
      </c>
      <c r="N157" s="31">
        <v>21699.66024112235</v>
      </c>
      <c r="O157" s="237">
        <v>48588.920020084857</v>
      </c>
      <c r="P157" s="31">
        <v>284687.00278717309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8.0322215769021812E-4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8.0322215769021812E-4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6805.11</v>
      </c>
      <c r="F159" s="258">
        <v>3384.636</v>
      </c>
      <c r="G159" s="258">
        <v>6921.982</v>
      </c>
      <c r="H159" s="258">
        <v>14444.948</v>
      </c>
      <c r="I159" s="259">
        <v>12655.88</v>
      </c>
      <c r="J159" s="258">
        <v>11098.691000000001</v>
      </c>
      <c r="K159" s="259">
        <v>13478.89</v>
      </c>
      <c r="L159" s="258">
        <v>8957.5040000000008</v>
      </c>
      <c r="M159" s="258">
        <v>8335.5810000000001</v>
      </c>
      <c r="N159" s="258">
        <v>10001.749</v>
      </c>
      <c r="O159" s="260">
        <v>8699.393</v>
      </c>
      <c r="P159" s="258">
        <v>104784.36399999999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3489.60572</v>
      </c>
      <c r="E160" s="31">
        <v>4779.5326500000001</v>
      </c>
      <c r="F160" s="31">
        <v>2824.59013</v>
      </c>
      <c r="G160" s="31">
        <v>42896.867090000007</v>
      </c>
      <c r="H160" s="31">
        <v>-2792.3375000000001</v>
      </c>
      <c r="I160" s="59">
        <v>3883.2073799999998</v>
      </c>
      <c r="J160" s="31">
        <v>15221.843409999999</v>
      </c>
      <c r="K160" s="59">
        <v>5205.1751900000008</v>
      </c>
      <c r="L160" s="31">
        <v>-8651.9819900000002</v>
      </c>
      <c r="M160" s="31">
        <v>13204.12926</v>
      </c>
      <c r="N160" s="31">
        <v>-14022.09324</v>
      </c>
      <c r="O160" s="237">
        <v>2518132.5764399995</v>
      </c>
      <c r="P160" s="31">
        <v>2584171.1145399995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4512.7785599999997</v>
      </c>
      <c r="E161" s="31">
        <v>5240.98297</v>
      </c>
      <c r="F161" s="31">
        <v>4484.25659</v>
      </c>
      <c r="G161" s="31">
        <v>44503.31897</v>
      </c>
      <c r="H161" s="31">
        <v>4592.7784599999995</v>
      </c>
      <c r="I161" s="59">
        <v>5207.2043300000005</v>
      </c>
      <c r="J161" s="31">
        <v>15341.546910000001</v>
      </c>
      <c r="K161" s="31">
        <v>5292.0890399999998</v>
      </c>
      <c r="L161" s="31">
        <v>5759.0272300000006</v>
      </c>
      <c r="M161" s="31">
        <v>23092.3966</v>
      </c>
      <c r="N161" s="31">
        <v>4185.4728800000003</v>
      </c>
      <c r="O161" s="237">
        <v>3547.7200699999999</v>
      </c>
      <c r="P161" s="31">
        <v>125759.57261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-1023.17284</v>
      </c>
      <c r="E162" s="31">
        <v>-461.45032000000003</v>
      </c>
      <c r="F162" s="31">
        <v>-1659.6664599999999</v>
      </c>
      <c r="G162" s="31">
        <v>-1606.4518799999998</v>
      </c>
      <c r="H162" s="31">
        <v>-7385.1159600000001</v>
      </c>
      <c r="I162" s="59">
        <v>-1323.99695</v>
      </c>
      <c r="J162" s="31">
        <v>-119.70350000000001</v>
      </c>
      <c r="K162" s="59">
        <v>-86.913850000000011</v>
      </c>
      <c r="L162" s="31">
        <v>-14411.00922</v>
      </c>
      <c r="M162" s="31">
        <v>-9888.2673400000003</v>
      </c>
      <c r="N162" s="31">
        <v>-18207.56612</v>
      </c>
      <c r="O162" s="237">
        <v>36345.510880000002</v>
      </c>
      <c r="P162" s="31">
        <v>-19827.80356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11228.37478</v>
      </c>
      <c r="E165" s="273">
        <v>582440.44310999999</v>
      </c>
      <c r="F165" s="273">
        <v>555778.95253000001</v>
      </c>
      <c r="G165" s="273">
        <v>1084161.1397200001</v>
      </c>
      <c r="H165" s="273">
        <v>725651.19224999996</v>
      </c>
      <c r="I165" s="274">
        <v>778677.41178999993</v>
      </c>
      <c r="J165" s="273">
        <v>1173487.3204400002</v>
      </c>
      <c r="K165" s="274">
        <v>884069.70537999994</v>
      </c>
      <c r="L165" s="273">
        <v>643606.98601999995</v>
      </c>
      <c r="M165" s="273">
        <v>1153093.41943</v>
      </c>
      <c r="N165" s="273">
        <v>543870.87860000005</v>
      </c>
      <c r="O165" s="275">
        <v>1817171.1389200001</v>
      </c>
      <c r="P165" s="273">
        <v>9953236.9629699998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11235.957</v>
      </c>
      <c r="E166" s="31">
        <v>582494.70299999998</v>
      </c>
      <c r="F166" s="31">
        <v>555793.36899999995</v>
      </c>
      <c r="G166" s="31">
        <v>1084205.497</v>
      </c>
      <c r="H166" s="31">
        <v>724519.21753999998</v>
      </c>
      <c r="I166" s="59">
        <v>778732.14599999995</v>
      </c>
      <c r="J166" s="31">
        <v>1173610.2180000001</v>
      </c>
      <c r="K166" s="59">
        <v>884073.27838000003</v>
      </c>
      <c r="L166" s="31">
        <v>641397.00300000003</v>
      </c>
      <c r="M166" s="31">
        <v>1153652.317</v>
      </c>
      <c r="N166" s="31">
        <v>558410.53399999999</v>
      </c>
      <c r="O166" s="237">
        <v>1810469.571</v>
      </c>
      <c r="P166" s="31">
        <v>9958593.8109200001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-7.5822200000000004</v>
      </c>
      <c r="E167" s="240">
        <v>-54.259889999999999</v>
      </c>
      <c r="F167" s="240">
        <v>-14.416469999999999</v>
      </c>
      <c r="G167" s="240">
        <v>-44.357279999999996</v>
      </c>
      <c r="H167" s="240">
        <v>1131.97471</v>
      </c>
      <c r="I167" s="241">
        <v>-54.734209999999997</v>
      </c>
      <c r="J167" s="240">
        <v>-122.89756</v>
      </c>
      <c r="K167" s="240">
        <v>-3.573</v>
      </c>
      <c r="L167" s="240">
        <v>2209.9830200000001</v>
      </c>
      <c r="M167" s="240">
        <v>-558.89756999999997</v>
      </c>
      <c r="N167" s="240">
        <v>-14539.6554</v>
      </c>
      <c r="O167" s="242">
        <v>6701.5679199999995</v>
      </c>
      <c r="P167" s="240">
        <v>-5356.8479500000012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0</v>
      </c>
      <c r="H169" s="265">
        <v>5.3326700000000002</v>
      </c>
      <c r="I169" s="266">
        <v>0</v>
      </c>
      <c r="J169" s="265">
        <v>0</v>
      </c>
      <c r="K169" s="266">
        <v>0</v>
      </c>
      <c r="L169" s="265">
        <v>562909.13559000008</v>
      </c>
      <c r="M169" s="265">
        <v>0</v>
      </c>
      <c r="N169" s="265">
        <v>-3.72539</v>
      </c>
      <c r="O169" s="267">
        <v>11.72795</v>
      </c>
      <c r="P169" s="265">
        <v>562922.47082000005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-324761.86926999997</v>
      </c>
      <c r="E171" s="273">
        <v>556662.37395999988</v>
      </c>
      <c r="F171" s="273">
        <v>1096870.99389</v>
      </c>
      <c r="G171" s="273">
        <v>679491.83629000001</v>
      </c>
      <c r="H171" s="273">
        <v>-369866.82114000007</v>
      </c>
      <c r="I171" s="274">
        <v>455687.13615999999</v>
      </c>
      <c r="J171" s="273">
        <v>29917.462860000014</v>
      </c>
      <c r="K171" s="274">
        <v>623665.14999999991</v>
      </c>
      <c r="L171" s="273">
        <v>70900.881359999999</v>
      </c>
      <c r="M171" s="273">
        <v>476025.74365000013</v>
      </c>
      <c r="N171" s="273">
        <v>-1205669.1710200002</v>
      </c>
      <c r="O171" s="275">
        <v>3164094.95334</v>
      </c>
      <c r="P171" s="273">
        <v>5253018.6700799996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104329.01418</v>
      </c>
      <c r="E173" s="31">
        <v>623514.38604999997</v>
      </c>
      <c r="F173" s="31">
        <v>974089.2702700001</v>
      </c>
      <c r="G173" s="31">
        <v>742990.16228000005</v>
      </c>
      <c r="H173" s="31">
        <v>491392.22053999995</v>
      </c>
      <c r="I173" s="59">
        <v>609819.67833999998</v>
      </c>
      <c r="J173" s="31">
        <v>287497.87206000002</v>
      </c>
      <c r="K173" s="31">
        <v>666184.5582699998</v>
      </c>
      <c r="L173" s="31">
        <v>621362.37438000005</v>
      </c>
      <c r="M173" s="31">
        <v>737783.35079000005</v>
      </c>
      <c r="N173" s="31">
        <v>610526.12786000001</v>
      </c>
      <c r="O173" s="237">
        <v>1597980.38854</v>
      </c>
      <c r="P173" s="31">
        <v>8067469.4035599995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-429090.88344999996</v>
      </c>
      <c r="E174" s="105">
        <v>-66852.012090000004</v>
      </c>
      <c r="F174" s="105">
        <v>122781.72362</v>
      </c>
      <c r="G174" s="105">
        <v>-63498.325989999998</v>
      </c>
      <c r="H174" s="105">
        <v>-861259.04167999991</v>
      </c>
      <c r="I174" s="106">
        <v>-154132.54217999999</v>
      </c>
      <c r="J174" s="105">
        <v>-257580.40919999999</v>
      </c>
      <c r="K174" s="106">
        <v>-42519.40827</v>
      </c>
      <c r="L174" s="105">
        <v>-550461.49301999994</v>
      </c>
      <c r="M174" s="105">
        <v>-261757.60713999998</v>
      </c>
      <c r="N174" s="105">
        <v>-1816195.2988800001</v>
      </c>
      <c r="O174" s="238">
        <v>1566114.5648000003</v>
      </c>
      <c r="P174" s="105">
        <v>-2814450.7334799995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53183.236899999996</v>
      </c>
      <c r="E175" s="31">
        <v>519609.17423</v>
      </c>
      <c r="F175" s="31">
        <v>925855.86790000007</v>
      </c>
      <c r="G175" s="31">
        <v>731226.22417000006</v>
      </c>
      <c r="H175" s="31">
        <v>436934.25240999996</v>
      </c>
      <c r="I175" s="59">
        <v>501217.09432999999</v>
      </c>
      <c r="J175" s="31">
        <v>182381.66169000001</v>
      </c>
      <c r="K175" s="59">
        <v>621515.31409999996</v>
      </c>
      <c r="L175" s="31">
        <v>552294.35184999998</v>
      </c>
      <c r="M175" s="31">
        <v>641585.73764000006</v>
      </c>
      <c r="N175" s="31">
        <v>499257.2978</v>
      </c>
      <c r="O175" s="237">
        <v>644391.15365000011</v>
      </c>
      <c r="P175" s="31">
        <v>6309451.3666699994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-22565.248399999997</v>
      </c>
      <c r="E176" s="31">
        <v>-15944.75783</v>
      </c>
      <c r="F176" s="31">
        <v>-54746.532229999997</v>
      </c>
      <c r="G176" s="31">
        <v>-12739.080089999999</v>
      </c>
      <c r="H176" s="31">
        <v>-794719.22623999999</v>
      </c>
      <c r="I176" s="59">
        <v>-57278.683870000001</v>
      </c>
      <c r="J176" s="31">
        <v>-12316.49901</v>
      </c>
      <c r="K176" s="31">
        <v>7445.8429400000005</v>
      </c>
      <c r="L176" s="31">
        <v>-443333.54360000003</v>
      </c>
      <c r="M176" s="31">
        <v>-176528.12649</v>
      </c>
      <c r="N176" s="31">
        <v>-1705014.21465</v>
      </c>
      <c r="O176" s="237">
        <v>2036832.81076</v>
      </c>
      <c r="P176" s="31">
        <v>-1250907.25871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-41430.388869999995</v>
      </c>
      <c r="E177" s="31">
        <v>-9872.3729000000003</v>
      </c>
      <c r="F177" s="31">
        <v>-29438.6253</v>
      </c>
      <c r="G177" s="31">
        <v>-2027.0022099999999</v>
      </c>
      <c r="H177" s="31">
        <v>-22796.950390000002</v>
      </c>
      <c r="I177" s="59">
        <v>-5560.1556</v>
      </c>
      <c r="J177" s="31">
        <v>-19234.18822</v>
      </c>
      <c r="K177" s="59">
        <v>-14259.321689999999</v>
      </c>
      <c r="L177" s="31">
        <v>-20368.534670000001</v>
      </c>
      <c r="M177" s="31">
        <v>-3551.1638900000003</v>
      </c>
      <c r="N177" s="31">
        <v>-52109.750930000002</v>
      </c>
      <c r="O177" s="237">
        <v>-17481.89559</v>
      </c>
      <c r="P177" s="31">
        <v>-238130.35026000001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25968.33756</v>
      </c>
      <c r="E178" s="31">
        <v>15993.749820000001</v>
      </c>
      <c r="F178" s="31">
        <v>76695.998370000001</v>
      </c>
      <c r="G178" s="31">
        <v>5796.4081100000003</v>
      </c>
      <c r="H178" s="31">
        <v>26148.576129999998</v>
      </c>
      <c r="I178" s="59">
        <v>25922.386280000002</v>
      </c>
      <c r="J178" s="31">
        <v>52734.199369999995</v>
      </c>
      <c r="K178" s="59">
        <v>31912.55717</v>
      </c>
      <c r="L178" s="31">
        <v>26264.456529999999</v>
      </c>
      <c r="M178" s="31">
        <v>630.95441000000005</v>
      </c>
      <c r="N178" s="31">
        <v>43336.337060000005</v>
      </c>
      <c r="O178" s="237">
        <v>30470.940879999998</v>
      </c>
      <c r="P178" s="31">
        <v>361874.90169000003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-365095.20845999999</v>
      </c>
      <c r="E179" s="31">
        <v>-41034.881359999999</v>
      </c>
      <c r="F179" s="31">
        <v>206966.88115</v>
      </c>
      <c r="G179" s="31">
        <v>-48732.243689999996</v>
      </c>
      <c r="H179" s="31">
        <v>-43742.86505</v>
      </c>
      <c r="I179" s="59">
        <v>-91407.426980000004</v>
      </c>
      <c r="J179" s="31">
        <v>-226029.72197000001</v>
      </c>
      <c r="K179" s="31">
        <v>-35705.929520000005</v>
      </c>
      <c r="L179" s="31">
        <v>-86759.414749999996</v>
      </c>
      <c r="M179" s="31">
        <v>-81678.316760000002</v>
      </c>
      <c r="N179" s="31">
        <v>-59071.333299999998</v>
      </c>
      <c r="O179" s="237">
        <v>-453235.95937</v>
      </c>
      <c r="P179" s="31">
        <v>-1325526.4200599999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25177.401999999998</v>
      </c>
      <c r="E180" s="240">
        <v>87911.462</v>
      </c>
      <c r="F180" s="240">
        <v>-28462.596000000001</v>
      </c>
      <c r="G180" s="240">
        <v>5967.53</v>
      </c>
      <c r="H180" s="240">
        <v>28309.392</v>
      </c>
      <c r="I180" s="241">
        <v>82793.922000000006</v>
      </c>
      <c r="J180" s="240">
        <v>52382.010999999999</v>
      </c>
      <c r="K180" s="241">
        <v>12756.687</v>
      </c>
      <c r="L180" s="240">
        <v>42803.565999999999</v>
      </c>
      <c r="M180" s="240">
        <v>95566.658739999999</v>
      </c>
      <c r="N180" s="240">
        <v>67932.493000000002</v>
      </c>
      <c r="O180" s="242">
        <v>923117.90301000001</v>
      </c>
      <c r="P180" s="240">
        <v>1396256.4307500001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463"/>
  <sheetViews>
    <sheetView showGridLines="0" workbookViewId="0">
      <selection activeCell="D88" sqref="D8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321</v>
      </c>
      <c r="E3" s="57" t="s">
        <v>322</v>
      </c>
      <c r="F3" s="57" t="s">
        <v>323</v>
      </c>
      <c r="G3" s="57" t="s">
        <v>324</v>
      </c>
      <c r="H3" s="57" t="s">
        <v>325</v>
      </c>
      <c r="I3" s="53" t="s">
        <v>326</v>
      </c>
      <c r="J3" s="53" t="s">
        <v>335</v>
      </c>
      <c r="K3" s="53" t="s">
        <v>327</v>
      </c>
      <c r="L3" s="53" t="s">
        <v>328</v>
      </c>
      <c r="M3" s="53" t="s">
        <v>329</v>
      </c>
      <c r="N3" s="53" t="s">
        <v>330</v>
      </c>
      <c r="O3" s="53" t="s">
        <v>331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-3311946.2919099997</v>
      </c>
      <c r="E7" s="20">
        <v>-192564.3204</v>
      </c>
      <c r="F7" s="20">
        <v>-183075.64588</v>
      </c>
      <c r="G7" s="20">
        <v>-3312444.6461900002</v>
      </c>
      <c r="H7" s="20">
        <v>-232003.77265</v>
      </c>
      <c r="I7" s="20">
        <v>-191551.90526</v>
      </c>
      <c r="J7" s="20">
        <v>-3293333.0408000001</v>
      </c>
      <c r="K7" s="20">
        <v>-187278.78336</v>
      </c>
      <c r="L7" s="20">
        <v>-187634.75666999997</v>
      </c>
      <c r="M7" s="20">
        <v>-3333335.02562</v>
      </c>
      <c r="N7" s="20">
        <v>-192179.88983</v>
      </c>
      <c r="O7" s="20">
        <v>-175110.79472000001</v>
      </c>
      <c r="P7" s="20">
        <v>-14792458.873290002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-3311946.2919099997</v>
      </c>
      <c r="E10" s="22">
        <v>-192564.3204</v>
      </c>
      <c r="F10" s="22">
        <v>-183075.64588</v>
      </c>
      <c r="G10" s="22">
        <v>-3312444.6461900002</v>
      </c>
      <c r="H10" s="22">
        <v>-232003.77265</v>
      </c>
      <c r="I10" s="67">
        <v>-191551.90526</v>
      </c>
      <c r="J10" s="67">
        <v>-3293333.0408000001</v>
      </c>
      <c r="K10" s="67">
        <v>-187278.78336</v>
      </c>
      <c r="L10" s="67">
        <v>-187634.75666999997</v>
      </c>
      <c r="M10" s="67">
        <v>-3333335.02562</v>
      </c>
      <c r="N10" s="22">
        <v>-192179.88983</v>
      </c>
      <c r="O10" s="22">
        <v>-175110.79472000001</v>
      </c>
      <c r="P10" s="22">
        <v>-14792458.873290002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86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65901919.000329986</v>
      </c>
      <c r="E14" s="62">
        <v>91927967.68573001</v>
      </c>
      <c r="F14" s="62">
        <v>67793020.041069999</v>
      </c>
      <c r="G14" s="62">
        <v>37770620.354369991</v>
      </c>
      <c r="H14" s="62">
        <v>53701991.051440001</v>
      </c>
      <c r="I14" s="62">
        <v>45560889.556299992</v>
      </c>
      <c r="J14" s="62">
        <v>39596871.977290012</v>
      </c>
      <c r="K14" s="62">
        <v>75945826.939320013</v>
      </c>
      <c r="L14" s="62">
        <v>53395419.638099991</v>
      </c>
      <c r="M14" s="62">
        <v>74512224.398760006</v>
      </c>
      <c r="N14" s="62">
        <v>88605025.553500012</v>
      </c>
      <c r="O14" s="62">
        <v>109791059.45411998</v>
      </c>
      <c r="P14" s="62">
        <v>804502835.65032983</v>
      </c>
    </row>
    <row r="15" spans="1:16" ht="12" customHeight="1" x14ac:dyDescent="0.2">
      <c r="B15" s="219"/>
      <c r="C15" s="219" t="s">
        <v>85</v>
      </c>
      <c r="D15" s="22">
        <v>-359590.34935000003</v>
      </c>
      <c r="E15" s="22">
        <v>-78314.855319999988</v>
      </c>
      <c r="F15" s="22">
        <v>-106998.53155</v>
      </c>
      <c r="G15" s="22">
        <v>-192423.17386000001</v>
      </c>
      <c r="H15" s="22">
        <v>-126830.61159999999</v>
      </c>
      <c r="I15" s="67">
        <v>-792225.04897999996</v>
      </c>
      <c r="J15" s="67">
        <v>-409449.88662</v>
      </c>
      <c r="K15" s="67">
        <v>-88675.987030000004</v>
      </c>
      <c r="L15" s="67">
        <v>-396397.43414999999</v>
      </c>
      <c r="M15" s="67">
        <v>-125693.17129999999</v>
      </c>
      <c r="N15" s="22">
        <v>-1049006.26709</v>
      </c>
      <c r="O15" s="22">
        <v>-1583886.3868200001</v>
      </c>
      <c r="P15" s="22">
        <v>-5309491.7036700007</v>
      </c>
    </row>
    <row r="16" spans="1:16" ht="12" customHeight="1" x14ac:dyDescent="0.2">
      <c r="B16" s="219"/>
      <c r="C16" s="221" t="s">
        <v>86</v>
      </c>
      <c r="D16" s="23">
        <v>66261509.349679984</v>
      </c>
      <c r="E16" s="23">
        <v>92006282.541050017</v>
      </c>
      <c r="F16" s="23">
        <v>67900018.572620004</v>
      </c>
      <c r="G16" s="23">
        <v>37963043.528229989</v>
      </c>
      <c r="H16" s="23">
        <v>53828821.663039997</v>
      </c>
      <c r="I16" s="71">
        <v>46353114.60527999</v>
      </c>
      <c r="J16" s="71">
        <v>40006321.863910012</v>
      </c>
      <c r="K16" s="71">
        <v>76034502.926350012</v>
      </c>
      <c r="L16" s="71">
        <v>53791817.072249994</v>
      </c>
      <c r="M16" s="71">
        <v>74637917.57006</v>
      </c>
      <c r="N16" s="23">
        <v>89654031.820590004</v>
      </c>
      <c r="O16" s="23">
        <v>111374945.84093998</v>
      </c>
      <c r="P16" s="23">
        <v>809812327.35399997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25230122.045169983</v>
      </c>
      <c r="E19" s="22">
        <v>26423181.094200004</v>
      </c>
      <c r="F19" s="22">
        <v>29928674.018399991</v>
      </c>
      <c r="G19" s="22">
        <v>15766224.001499988</v>
      </c>
      <c r="H19" s="22">
        <v>30156004.281619996</v>
      </c>
      <c r="I19" s="67">
        <v>24368288.752549998</v>
      </c>
      <c r="J19" s="67">
        <v>21910285.378599998</v>
      </c>
      <c r="K19" s="67">
        <v>33256883.15904</v>
      </c>
      <c r="L19" s="67">
        <v>26647840.742239997</v>
      </c>
      <c r="M19" s="67">
        <v>46317147.429140002</v>
      </c>
      <c r="N19" s="22">
        <v>24850075.923149999</v>
      </c>
      <c r="O19" s="22">
        <v>41826123.466780007</v>
      </c>
      <c r="P19" s="22">
        <v>346680850.29238999</v>
      </c>
    </row>
    <row r="20" spans="2:16" ht="12" customHeight="1" x14ac:dyDescent="0.2">
      <c r="B20" s="219" t="s">
        <v>8</v>
      </c>
      <c r="C20" s="219" t="s">
        <v>88</v>
      </c>
      <c r="D20" s="22">
        <v>-829982.68147000007</v>
      </c>
      <c r="E20" s="22">
        <v>-527094.92911000003</v>
      </c>
      <c r="F20" s="22">
        <v>11676847.077989999</v>
      </c>
      <c r="G20" s="22">
        <v>1215053.9539699999</v>
      </c>
      <c r="H20" s="22">
        <v>-252495.06811000002</v>
      </c>
      <c r="I20" s="67">
        <v>-1264819.9774500001</v>
      </c>
      <c r="J20" s="67">
        <v>-937332.50364999997</v>
      </c>
      <c r="K20" s="67">
        <v>-902811.05636000005</v>
      </c>
      <c r="L20" s="67">
        <v>-491109.66704999999</v>
      </c>
      <c r="M20" s="67">
        <v>738646.90619000001</v>
      </c>
      <c r="N20" s="22">
        <v>38554005.492109999</v>
      </c>
      <c r="O20" s="22">
        <v>13122069.138020001</v>
      </c>
      <c r="P20" s="22">
        <v>60100976.685079999</v>
      </c>
    </row>
    <row r="21" spans="2:16" ht="12" customHeight="1" x14ac:dyDescent="0.2">
      <c r="B21" s="219" t="s">
        <v>9</v>
      </c>
      <c r="C21" s="219" t="s">
        <v>89</v>
      </c>
      <c r="D21" s="22">
        <v>35994407.885169998</v>
      </c>
      <c r="E21" s="22">
        <v>27236391.931919999</v>
      </c>
      <c r="F21" s="22">
        <v>17230.529780000448</v>
      </c>
      <c r="G21" s="22">
        <v>9729.2636800035834</v>
      </c>
      <c r="H21" s="22">
        <v>7269.2123300018311</v>
      </c>
      <c r="I21" s="67">
        <v>88.374940002441406</v>
      </c>
      <c r="J21" s="67">
        <v>83.231889999999993</v>
      </c>
      <c r="K21" s="67">
        <v>4707.3739500000001</v>
      </c>
      <c r="L21" s="67">
        <v>-24981.4529</v>
      </c>
      <c r="M21" s="67">
        <v>171357.43581</v>
      </c>
      <c r="N21" s="22">
        <v>-5450.9936399999997</v>
      </c>
      <c r="O21" s="22">
        <v>-37275.560090000006</v>
      </c>
      <c r="P21" s="22">
        <v>63373557.232840002</v>
      </c>
    </row>
    <row r="22" spans="2:16" ht="12" customHeight="1" x14ac:dyDescent="0.2">
      <c r="B22" s="219" t="s">
        <v>11</v>
      </c>
      <c r="C22" s="219" t="s">
        <v>312</v>
      </c>
      <c r="D22" s="22">
        <v>49043.578999999998</v>
      </c>
      <c r="E22" s="22">
        <v>736517.23259999999</v>
      </c>
      <c r="F22" s="22">
        <v>590834.9057</v>
      </c>
      <c r="G22" s="22">
        <v>570171.03579999995</v>
      </c>
      <c r="H22" s="22">
        <v>525899.17449999996</v>
      </c>
      <c r="I22" s="67">
        <v>519698.47160000005</v>
      </c>
      <c r="J22" s="67">
        <v>625713.89925999998</v>
      </c>
      <c r="K22" s="67">
        <v>636499.76159999997</v>
      </c>
      <c r="L22" s="67">
        <v>589345.87700999994</v>
      </c>
      <c r="M22" s="67">
        <v>636848.23770000006</v>
      </c>
      <c r="N22" s="22">
        <v>648183.66269000003</v>
      </c>
      <c r="O22" s="22">
        <v>1235980.1493600002</v>
      </c>
      <c r="P22" s="22">
        <v>7364735.9868200002</v>
      </c>
    </row>
    <row r="23" spans="2:16" ht="12" customHeight="1" x14ac:dyDescent="0.2">
      <c r="B23" s="219" t="s">
        <v>12</v>
      </c>
      <c r="C23" s="219" t="s">
        <v>90</v>
      </c>
      <c r="D23" s="22">
        <v>10396.81992</v>
      </c>
      <c r="E23" s="22">
        <v>6651.7668899999999</v>
      </c>
      <c r="F23" s="22">
        <v>10682</v>
      </c>
      <c r="G23" s="22">
        <v>5286.4120000000003</v>
      </c>
      <c r="H23" s="22">
        <v>7102.9712199999994</v>
      </c>
      <c r="I23" s="67">
        <v>-2990.5569999999998</v>
      </c>
      <c r="J23" s="67">
        <v>7770.1094899999998</v>
      </c>
      <c r="K23" s="67">
        <v>4652.1165899999996</v>
      </c>
      <c r="L23" s="67">
        <v>13219.50432</v>
      </c>
      <c r="M23" s="67">
        <v>9089.1841999999997</v>
      </c>
      <c r="N23" s="22">
        <v>44885.583780000001</v>
      </c>
      <c r="O23" s="22">
        <v>25872.781619999998</v>
      </c>
      <c r="P23" s="22">
        <v>142618.69302999999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3868946.7032599994</v>
      </c>
      <c r="E25" s="22">
        <v>29232196.256919999</v>
      </c>
      <c r="F25" s="22">
        <v>17038478.468290001</v>
      </c>
      <c r="G25" s="22">
        <v>10771697.299289996</v>
      </c>
      <c r="H25" s="22">
        <v>15543678.89357</v>
      </c>
      <c r="I25" s="67">
        <v>14662608.325979996</v>
      </c>
      <c r="J25" s="22">
        <v>8782515.5389099997</v>
      </c>
      <c r="K25" s="22">
        <v>34775141.851159997</v>
      </c>
      <c r="L25" s="22">
        <v>17706297.175440006</v>
      </c>
      <c r="M25" s="22">
        <v>17487607.411579993</v>
      </c>
      <c r="N25" s="22">
        <v>17230472.577829998</v>
      </c>
      <c r="O25" s="67">
        <v>40591114.857099988</v>
      </c>
      <c r="P25" s="22">
        <v>227690755.35932997</v>
      </c>
    </row>
    <row r="26" spans="2:16" ht="12" customHeight="1" x14ac:dyDescent="0.2">
      <c r="B26" s="219" t="s">
        <v>15</v>
      </c>
      <c r="C26" s="219" t="s">
        <v>92</v>
      </c>
      <c r="D26" s="22">
        <v>-465829.55825999996</v>
      </c>
      <c r="E26" s="22">
        <v>2600680.73802</v>
      </c>
      <c r="F26" s="22">
        <v>2932970.4402800002</v>
      </c>
      <c r="G26" s="22">
        <v>3260835.2963700001</v>
      </c>
      <c r="H26" s="22">
        <v>2723727.39231</v>
      </c>
      <c r="I26" s="67">
        <v>2639824.81269</v>
      </c>
      <c r="J26" s="22">
        <v>2862161.2933700001</v>
      </c>
      <c r="K26" s="22">
        <v>1844409.9364700001</v>
      </c>
      <c r="L26" s="22">
        <v>2795278.3946500001</v>
      </c>
      <c r="M26" s="22">
        <v>2942978.2725399998</v>
      </c>
      <c r="N26" s="22">
        <v>2530956.2177900001</v>
      </c>
      <c r="O26" s="22">
        <v>6132999.8742500003</v>
      </c>
      <c r="P26" s="22">
        <v>32800993.110480003</v>
      </c>
    </row>
    <row r="27" spans="2:16" ht="12" customHeight="1" x14ac:dyDescent="0.2">
      <c r="B27" s="219" t="s">
        <v>16</v>
      </c>
      <c r="C27" s="219" t="s">
        <v>93</v>
      </c>
      <c r="D27" s="22">
        <v>983324.45967000001</v>
      </c>
      <c r="E27" s="22">
        <v>3170608.59803</v>
      </c>
      <c r="F27" s="22">
        <v>2514428.8008499998</v>
      </c>
      <c r="G27" s="22">
        <v>2553213.9560100003</v>
      </c>
      <c r="H27" s="22">
        <v>2171537.0782499998</v>
      </c>
      <c r="I27" s="67">
        <v>2323918.2772600004</v>
      </c>
      <c r="J27" s="22">
        <v>2866369.6947699999</v>
      </c>
      <c r="K27" s="22">
        <v>2804296.7686399999</v>
      </c>
      <c r="L27" s="22">
        <v>2581915.9391999999</v>
      </c>
      <c r="M27" s="22">
        <v>2392601.4277499998</v>
      </c>
      <c r="N27" s="22">
        <v>2369543.64738</v>
      </c>
      <c r="O27" s="22">
        <v>4225621.4164899997</v>
      </c>
      <c r="P27" s="22">
        <v>30957380.064299997</v>
      </c>
    </row>
    <row r="28" spans="2:16" ht="12" customHeight="1" x14ac:dyDescent="0.2">
      <c r="B28" s="219" t="s">
        <v>17</v>
      </c>
      <c r="C28" s="219" t="s">
        <v>94</v>
      </c>
      <c r="D28" s="22">
        <v>-21589.646089999998</v>
      </c>
      <c r="E28" s="22">
        <v>423561.54520999995</v>
      </c>
      <c r="F28" s="22">
        <v>424613.46072000003</v>
      </c>
      <c r="G28" s="22">
        <v>881238.46863999998</v>
      </c>
      <c r="H28" s="22">
        <v>513267.73627999995</v>
      </c>
      <c r="I28" s="67">
        <v>422396.22311000002</v>
      </c>
      <c r="J28" s="22">
        <v>919971.76786999998</v>
      </c>
      <c r="K28" s="22">
        <v>408063.49083999998</v>
      </c>
      <c r="L28" s="22">
        <v>473715.88092999998</v>
      </c>
      <c r="M28" s="22">
        <v>817088.94287999999</v>
      </c>
      <c r="N28" s="22">
        <v>399475.92666</v>
      </c>
      <c r="O28" s="22">
        <v>1417654.1093899999</v>
      </c>
      <c r="P28" s="22">
        <v>7079457.906440001</v>
      </c>
    </row>
    <row r="29" spans="2:16" ht="12" customHeight="1" x14ac:dyDescent="0.2">
      <c r="B29" s="219" t="s">
        <v>18</v>
      </c>
      <c r="C29" s="219" t="s">
        <v>95</v>
      </c>
      <c r="D29" s="22">
        <v>13174.92943</v>
      </c>
      <c r="E29" s="22">
        <v>199386.31599999999</v>
      </c>
      <c r="F29" s="22">
        <v>210491.90299999999</v>
      </c>
      <c r="G29" s="22">
        <v>113265.7</v>
      </c>
      <c r="H29" s="22">
        <v>91769.730249999993</v>
      </c>
      <c r="I29" s="67">
        <v>92222.895999999993</v>
      </c>
      <c r="J29" s="22">
        <v>133523.14720000001</v>
      </c>
      <c r="K29" s="22">
        <v>159557.274</v>
      </c>
      <c r="L29" s="22">
        <v>185025.31372999999</v>
      </c>
      <c r="M29" s="22">
        <v>142755.02100000001</v>
      </c>
      <c r="N29" s="22">
        <v>208880.11153999998</v>
      </c>
      <c r="O29" s="22">
        <v>262734.36038999999</v>
      </c>
      <c r="P29" s="22">
        <v>1812786.7025399997</v>
      </c>
    </row>
    <row r="30" spans="2:16" ht="12" customHeight="1" x14ac:dyDescent="0.2">
      <c r="B30" s="219" t="s">
        <v>19</v>
      </c>
      <c r="C30" s="219" t="s">
        <v>96</v>
      </c>
      <c r="D30" s="22">
        <v>503822.94052</v>
      </c>
      <c r="E30" s="22">
        <v>1463713.19135</v>
      </c>
      <c r="F30" s="22">
        <v>1277105.2595299999</v>
      </c>
      <c r="G30" s="22">
        <v>1185450.7489500002</v>
      </c>
      <c r="H30" s="22">
        <v>1078755.3858399999</v>
      </c>
      <c r="I30" s="67">
        <v>1051922.5995700001</v>
      </c>
      <c r="J30" s="22">
        <v>1153753.32241</v>
      </c>
      <c r="K30" s="22">
        <v>1469362.9330999998</v>
      </c>
      <c r="L30" s="22">
        <v>1429006.7082199999</v>
      </c>
      <c r="M30" s="22">
        <v>1561055.1052699999</v>
      </c>
      <c r="N30" s="22">
        <v>1500352.3412899999</v>
      </c>
      <c r="O30" s="22">
        <v>2158457.8087900002</v>
      </c>
      <c r="P30" s="22">
        <v>15832758.344839999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24133.6024</v>
      </c>
      <c r="E32" s="22">
        <v>520722.82462999999</v>
      </c>
      <c r="F32" s="22">
        <v>664904.57299999997</v>
      </c>
      <c r="G32" s="22">
        <v>1016202.1076</v>
      </c>
      <c r="H32" s="22">
        <v>644575.72900000005</v>
      </c>
      <c r="I32" s="67">
        <v>756864.74965999997</v>
      </c>
      <c r="J32" s="22">
        <v>1019563.8010900001</v>
      </c>
      <c r="K32" s="22">
        <v>974722.22438999999</v>
      </c>
      <c r="L32" s="22">
        <v>573879.31211000006</v>
      </c>
      <c r="M32" s="22">
        <v>878635.24570000009</v>
      </c>
      <c r="N32" s="22">
        <v>664410.86017999996</v>
      </c>
      <c r="O32" s="22">
        <v>1878671.2583899999</v>
      </c>
      <c r="P32" s="22">
        <v>9617286.2881499995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35.262260000000005</v>
      </c>
      <c r="H34" s="22">
        <v>0</v>
      </c>
      <c r="I34" s="67">
        <v>2</v>
      </c>
      <c r="J34" s="22">
        <v>0</v>
      </c>
      <c r="K34" s="22">
        <v>0</v>
      </c>
      <c r="L34" s="22">
        <v>568886.60823000001</v>
      </c>
      <c r="M34" s="22">
        <v>0</v>
      </c>
      <c r="N34" s="22">
        <v>-4.4268599999999996</v>
      </c>
      <c r="O34" s="22">
        <v>-0.3145</v>
      </c>
      <c r="P34" s="22">
        <v>568919.12913000002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541947.92160999996</v>
      </c>
      <c r="E36" s="22">
        <v>441451.11907000007</v>
      </c>
      <c r="F36" s="22">
        <v>505758.60352999991</v>
      </c>
      <c r="G36" s="22">
        <v>422216.84830000001</v>
      </c>
      <c r="H36" s="22">
        <v>490898.53438000003</v>
      </c>
      <c r="I36" s="67">
        <v>-9135.3926100001336</v>
      </c>
      <c r="J36" s="22">
        <v>252493.29607999991</v>
      </c>
      <c r="K36" s="22">
        <v>510341.10590000002</v>
      </c>
      <c r="L36" s="22">
        <v>347099.30197000009</v>
      </c>
      <c r="M36" s="22">
        <v>416413.77899999998</v>
      </c>
      <c r="N36" s="22">
        <v>-390761.37039999996</v>
      </c>
      <c r="O36" s="22">
        <v>-3048963.8918699999</v>
      </c>
      <c r="P36" s="22">
        <v>479759.85495999968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62589972.708419986</v>
      </c>
      <c r="E37" s="26">
        <v>91735403.365330011</v>
      </c>
      <c r="F37" s="26">
        <v>67609944.395190001</v>
      </c>
      <c r="G37" s="26">
        <v>34458175.708179988</v>
      </c>
      <c r="H37" s="26">
        <v>53469987.278789997</v>
      </c>
      <c r="I37" s="114">
        <v>45369337.651039995</v>
      </c>
      <c r="J37" s="26">
        <v>36303538.936490014</v>
      </c>
      <c r="K37" s="26">
        <v>75758548.155960009</v>
      </c>
      <c r="L37" s="26">
        <v>53207784.881429993</v>
      </c>
      <c r="M37" s="26">
        <v>71178889.373140007</v>
      </c>
      <c r="N37" s="26">
        <v>88412845.663670018</v>
      </c>
      <c r="O37" s="26">
        <v>109615948.65939999</v>
      </c>
      <c r="P37" s="26">
        <v>789710376.77704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25230122.045169983</v>
      </c>
      <c r="E41" s="29">
        <v>26423181.094200004</v>
      </c>
      <c r="F41" s="29">
        <v>29928674.018399991</v>
      </c>
      <c r="G41" s="66">
        <v>15766224.001499988</v>
      </c>
      <c r="H41" s="29">
        <v>30156004.281619996</v>
      </c>
      <c r="I41" s="66">
        <v>24368288.752549998</v>
      </c>
      <c r="J41" s="66">
        <v>21910285.378599998</v>
      </c>
      <c r="K41" s="66">
        <v>33256883.15904</v>
      </c>
      <c r="L41" s="66">
        <v>26647840.742239997</v>
      </c>
      <c r="M41" s="66">
        <v>46317147.429140002</v>
      </c>
      <c r="N41" s="66">
        <v>24850075.923149999</v>
      </c>
      <c r="O41" s="29">
        <v>41826123.466780007</v>
      </c>
      <c r="P41" s="66">
        <v>346680850.29238999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26623858.364059981</v>
      </c>
      <c r="E42" s="30">
        <v>25411249.553880006</v>
      </c>
      <c r="F42" s="30">
        <v>29318379.77807999</v>
      </c>
      <c r="G42" s="64">
        <v>15279264.55133999</v>
      </c>
      <c r="H42" s="30">
        <v>29408128.715399995</v>
      </c>
      <c r="I42" s="64">
        <v>23487455.454360001</v>
      </c>
      <c r="J42" s="64">
        <v>21277937.877750002</v>
      </c>
      <c r="K42" s="64">
        <v>32787228.653140001</v>
      </c>
      <c r="L42" s="64">
        <v>26000128.050639998</v>
      </c>
      <c r="M42" s="64">
        <v>45672436.28768</v>
      </c>
      <c r="N42" s="64">
        <v>24210331.324639998</v>
      </c>
      <c r="O42" s="30">
        <v>40524415.464750007</v>
      </c>
      <c r="P42" s="64">
        <v>340000814.07571995</v>
      </c>
    </row>
    <row r="43" spans="1:17" ht="12" customHeight="1" x14ac:dyDescent="0.2">
      <c r="B43" s="219" t="s">
        <v>30</v>
      </c>
      <c r="C43" s="219" t="s">
        <v>100</v>
      </c>
      <c r="D43" s="31">
        <v>49907918.825669982</v>
      </c>
      <c r="E43" s="31">
        <v>48435499.476030007</v>
      </c>
      <c r="F43" s="31">
        <v>52299082.368319996</v>
      </c>
      <c r="G43" s="59">
        <v>37743106.101029992</v>
      </c>
      <c r="H43" s="31">
        <v>51931847.736859992</v>
      </c>
      <c r="I43" s="59">
        <v>46045280.235690005</v>
      </c>
      <c r="J43" s="59">
        <v>43725553.122830003</v>
      </c>
      <c r="K43" s="59">
        <v>55201706.665279999</v>
      </c>
      <c r="L43" s="59">
        <v>48588003.053070001</v>
      </c>
      <c r="M43" s="59">
        <v>68183577.199949995</v>
      </c>
      <c r="N43" s="59">
        <v>47769446.420510001</v>
      </c>
      <c r="O43" s="31">
        <v>63688337.938510001</v>
      </c>
      <c r="P43" s="59">
        <v>613519359.14374995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35903307.234349996</v>
      </c>
      <c r="E45" s="31">
        <v>34432694.655819997</v>
      </c>
      <c r="F45" s="31">
        <v>35158540.220089994</v>
      </c>
      <c r="G45" s="31">
        <v>38471306.403860003</v>
      </c>
      <c r="H45" s="31">
        <v>38167918.797430001</v>
      </c>
      <c r="I45" s="59">
        <v>35247328.119000003</v>
      </c>
      <c r="J45" s="31">
        <v>32003465.66172</v>
      </c>
      <c r="K45" s="31">
        <v>33485186.88907</v>
      </c>
      <c r="L45" s="31">
        <v>35991870.50169</v>
      </c>
      <c r="M45" s="31">
        <v>51286435.523100004</v>
      </c>
      <c r="N45" s="31">
        <v>36090491.809799999</v>
      </c>
      <c r="O45" s="31">
        <v>41083531.000220001</v>
      </c>
      <c r="P45" s="31">
        <v>447322076.81615001</v>
      </c>
    </row>
    <row r="46" spans="1:17" ht="12" customHeight="1" x14ac:dyDescent="0.2">
      <c r="B46" s="219"/>
      <c r="C46" s="228" t="s">
        <v>202</v>
      </c>
      <c r="D46" s="31">
        <v>6179911.6717799995</v>
      </c>
      <c r="E46" s="31">
        <v>6798185.7102499986</v>
      </c>
      <c r="F46" s="31">
        <v>7042387.64224</v>
      </c>
      <c r="G46" s="31">
        <v>7611233.4744799994</v>
      </c>
      <c r="H46" s="31">
        <v>7783457.1122399997</v>
      </c>
      <c r="I46" s="59">
        <v>7016087.6285100002</v>
      </c>
      <c r="J46" s="31">
        <v>6055485.3116499996</v>
      </c>
      <c r="K46" s="31">
        <v>6433546.7680500001</v>
      </c>
      <c r="L46" s="31">
        <v>6831607.7481199997</v>
      </c>
      <c r="M46" s="31">
        <v>10490512.301650001</v>
      </c>
      <c r="N46" s="31">
        <v>7328965.2063300004</v>
      </c>
      <c r="O46" s="31">
        <v>8816914.1450499985</v>
      </c>
      <c r="P46" s="31">
        <v>88388294.720350012</v>
      </c>
    </row>
    <row r="47" spans="1:17" ht="12" customHeight="1" x14ac:dyDescent="0.2">
      <c r="B47" s="219"/>
      <c r="C47" s="228" t="s">
        <v>203</v>
      </c>
      <c r="D47" s="31">
        <v>591.774</v>
      </c>
      <c r="E47" s="31">
        <v>46792.008000000002</v>
      </c>
      <c r="F47" s="31">
        <v>203641.94899999999</v>
      </c>
      <c r="G47" s="31">
        <v>18044.111000000001</v>
      </c>
      <c r="H47" s="31">
        <v>105.914</v>
      </c>
      <c r="I47" s="59">
        <v>1158.828</v>
      </c>
      <c r="J47" s="31">
        <v>2609.3159999999998</v>
      </c>
      <c r="K47" s="31">
        <v>10405605.275</v>
      </c>
      <c r="L47" s="31">
        <v>314058.26</v>
      </c>
      <c r="M47" s="31">
        <v>248.83600000000001</v>
      </c>
      <c r="N47" s="31">
        <v>565.42200000000003</v>
      </c>
      <c r="O47" s="31">
        <v>30125.883999999998</v>
      </c>
      <c r="P47" s="31">
        <v>11023547.577</v>
      </c>
    </row>
    <row r="48" spans="1:17" ht="12" customHeight="1" x14ac:dyDescent="0.2">
      <c r="B48" s="219"/>
      <c r="C48" s="228" t="s">
        <v>204</v>
      </c>
      <c r="D48" s="31">
        <v>813976.26455999992</v>
      </c>
      <c r="E48" s="31">
        <v>1970659.3926300001</v>
      </c>
      <c r="F48" s="31">
        <v>3640088.94001</v>
      </c>
      <c r="G48" s="31">
        <v>3705779.9466900001</v>
      </c>
      <c r="H48" s="31">
        <v>1052780.4614600001</v>
      </c>
      <c r="I48" s="59">
        <v>803473.05719000008</v>
      </c>
      <c r="J48" s="31">
        <v>276545.59083</v>
      </c>
      <c r="K48" s="31">
        <v>383701.77542999998</v>
      </c>
      <c r="L48" s="31">
        <v>1520040.87194</v>
      </c>
      <c r="M48" s="31">
        <v>221333.65758999999</v>
      </c>
      <c r="N48" s="31">
        <v>-1506032.2396499999</v>
      </c>
      <c r="O48" s="31">
        <v>1207351.5733200002</v>
      </c>
      <c r="P48" s="31">
        <v>14089699.292000003</v>
      </c>
    </row>
    <row r="49" spans="1:18" ht="12" customHeight="1" x14ac:dyDescent="0.2">
      <c r="B49" s="219"/>
      <c r="C49" s="228" t="s">
        <v>333</v>
      </c>
      <c r="D49" s="31">
        <v>181124.49900000001</v>
      </c>
      <c r="E49" s="31">
        <v>180045.59299999999</v>
      </c>
      <c r="F49" s="31">
        <v>175627.745</v>
      </c>
      <c r="G49" s="31">
        <v>181841.823</v>
      </c>
      <c r="H49" s="31">
        <v>189798.701</v>
      </c>
      <c r="I49" s="59">
        <v>-10366.745999999999</v>
      </c>
      <c r="J49" s="31">
        <v>185683.89499999999</v>
      </c>
      <c r="K49" s="31">
        <v>183690.00399999999</v>
      </c>
      <c r="L49" s="31">
        <v>193413.261</v>
      </c>
      <c r="M49" s="31">
        <v>194949.576</v>
      </c>
      <c r="N49" s="31">
        <v>210192.24100000001</v>
      </c>
      <c r="O49" s="31">
        <v>-18398.663</v>
      </c>
      <c r="P49" s="31">
        <v>1847601.929</v>
      </c>
    </row>
    <row r="50" spans="1:18" ht="12" customHeight="1" x14ac:dyDescent="0.2">
      <c r="B50" s="219"/>
      <c r="C50" s="228" t="s">
        <v>206</v>
      </c>
      <c r="D50" s="31">
        <v>2198857.3560000001</v>
      </c>
      <c r="E50" s="31">
        <v>2201027.3539999998</v>
      </c>
      <c r="F50" s="31">
        <v>2112957.548</v>
      </c>
      <c r="G50" s="31">
        <v>2131592.4509999999</v>
      </c>
      <c r="H50" s="31">
        <v>2249107.4870000002</v>
      </c>
      <c r="I50" s="59">
        <v>-178335.38699999999</v>
      </c>
      <c r="J50" s="31">
        <v>2395686.7680000002</v>
      </c>
      <c r="K50" s="31">
        <v>2340303.6039999998</v>
      </c>
      <c r="L50" s="31">
        <v>2506507.0980000002</v>
      </c>
      <c r="M50" s="31">
        <v>2788928.2889999999</v>
      </c>
      <c r="N50" s="31">
        <v>2747019.8879999998</v>
      </c>
      <c r="O50" s="31">
        <v>-364392.59</v>
      </c>
      <c r="P50" s="31">
        <v>23129259.866</v>
      </c>
    </row>
    <row r="51" spans="1:18" ht="12" customHeight="1" x14ac:dyDescent="0.2">
      <c r="B51" s="219"/>
      <c r="C51" s="228" t="s">
        <v>207</v>
      </c>
      <c r="D51" s="31">
        <v>3415097.7335000001</v>
      </c>
      <c r="E51" s="31">
        <v>1158691.7244899999</v>
      </c>
      <c r="F51" s="31">
        <v>2585704.12604</v>
      </c>
      <c r="G51" s="31">
        <v>1800799.8964499999</v>
      </c>
      <c r="H51" s="31">
        <v>2443342.9558099997</v>
      </c>
      <c r="I51" s="59">
        <v>3169373.2941000001</v>
      </c>
      <c r="J51" s="31">
        <v>3222599.7399300002</v>
      </c>
      <c r="K51" s="31">
        <v>520981.67585</v>
      </c>
      <c r="L51" s="31">
        <v>586030.74643000006</v>
      </c>
      <c r="M51" s="31">
        <v>857168.87971000001</v>
      </c>
      <c r="N51" s="31">
        <v>1358403.49477</v>
      </c>
      <c r="O51" s="31">
        <v>6875854.9339199997</v>
      </c>
      <c r="P51" s="31">
        <v>27994049.201000001</v>
      </c>
    </row>
    <row r="52" spans="1:18" ht="12" customHeight="1" x14ac:dyDescent="0.2">
      <c r="B52" s="219"/>
      <c r="C52" s="228" t="s">
        <v>208</v>
      </c>
      <c r="D52" s="31">
        <v>462562.88190000004</v>
      </c>
      <c r="E52" s="31">
        <v>482887.16536000004</v>
      </c>
      <c r="F52" s="31">
        <v>385756.25571000006</v>
      </c>
      <c r="G52" s="31">
        <v>444070.88374999992</v>
      </c>
      <c r="H52" s="31">
        <v>406933.87468999991</v>
      </c>
      <c r="I52" s="59">
        <v>358081.41999000002</v>
      </c>
      <c r="J52" s="31">
        <v>289006.32211000001</v>
      </c>
      <c r="K52" s="31">
        <v>1012698.76722</v>
      </c>
      <c r="L52" s="31">
        <v>992540.25919000001</v>
      </c>
      <c r="M52" s="31">
        <v>1460318.4025000001</v>
      </c>
      <c r="N52" s="31">
        <v>807142.56966000004</v>
      </c>
      <c r="O52" s="31">
        <v>5595068.5706000002</v>
      </c>
      <c r="P52" s="31">
        <v>12697067.372680001</v>
      </c>
    </row>
    <row r="53" spans="1:18" ht="12" customHeight="1" x14ac:dyDescent="0.2">
      <c r="B53" s="219"/>
      <c r="C53" s="228" t="s">
        <v>209</v>
      </c>
      <c r="D53" s="31">
        <v>-243082.20481999998</v>
      </c>
      <c r="E53" s="31">
        <v>-88981.661889999988</v>
      </c>
      <c r="F53" s="31">
        <v>-252104.60253999999</v>
      </c>
      <c r="G53" s="31">
        <v>-17685945.330460001</v>
      </c>
      <c r="H53" s="31">
        <v>-1431578.0770399999</v>
      </c>
      <c r="I53" s="59">
        <v>-1356236.3576099998</v>
      </c>
      <c r="J53" s="31">
        <v>-1771460.7064700001</v>
      </c>
      <c r="K53" s="31">
        <v>-696646.25309999997</v>
      </c>
      <c r="L53" s="31">
        <v>-1402638.28951</v>
      </c>
      <c r="M53" s="31">
        <v>-151699.00237</v>
      </c>
      <c r="N53" s="31">
        <v>-392285.11359000002</v>
      </c>
      <c r="O53" s="31">
        <v>-690527.07142000005</v>
      </c>
      <c r="P53" s="31">
        <v>-26163184.670820002</v>
      </c>
    </row>
    <row r="54" spans="1:18" ht="12" customHeight="1" x14ac:dyDescent="0.2">
      <c r="B54" s="219"/>
      <c r="C54" s="228" t="s">
        <v>210</v>
      </c>
      <c r="D54" s="31">
        <v>263592.72399999999</v>
      </c>
      <c r="E54" s="31">
        <v>265404.07199999999</v>
      </c>
      <c r="F54" s="31">
        <v>265830.71799999999</v>
      </c>
      <c r="G54" s="31">
        <v>265756.90999999997</v>
      </c>
      <c r="H54" s="31">
        <v>265566.136</v>
      </c>
      <c r="I54" s="59">
        <v>265698.34299999999</v>
      </c>
      <c r="J54" s="31">
        <v>265729.69300000003</v>
      </c>
      <c r="K54" s="31">
        <v>265214.32500000001</v>
      </c>
      <c r="L54" s="31">
        <v>264901.12800000003</v>
      </c>
      <c r="M54" s="31">
        <v>263423.91200000001</v>
      </c>
      <c r="N54" s="31">
        <v>262354.74099999998</v>
      </c>
      <c r="O54" s="31">
        <v>261612.70199999999</v>
      </c>
      <c r="P54" s="31">
        <v>3175085.4040000001</v>
      </c>
    </row>
    <row r="55" spans="1:18" ht="12" customHeight="1" x14ac:dyDescent="0.2">
      <c r="B55" s="219"/>
      <c r="C55" s="228" t="s">
        <v>211</v>
      </c>
      <c r="D55" s="31">
        <v>669020.09045000002</v>
      </c>
      <c r="E55" s="31">
        <v>741807.15037000005</v>
      </c>
      <c r="F55" s="31">
        <v>789603.59499999997</v>
      </c>
      <c r="G55" s="31">
        <v>589022.01300000004</v>
      </c>
      <c r="H55" s="31">
        <v>578500.52399999998</v>
      </c>
      <c r="I55" s="59">
        <v>602371.27500000002</v>
      </c>
      <c r="J55" s="31">
        <v>697323.19200000004</v>
      </c>
      <c r="K55" s="31">
        <v>596263.65300000005</v>
      </c>
      <c r="L55" s="31">
        <v>664181.09299999999</v>
      </c>
      <c r="M55" s="31">
        <v>654889.83299999998</v>
      </c>
      <c r="N55" s="31">
        <v>716453.49</v>
      </c>
      <c r="O55" s="31">
        <v>696934.86699999997</v>
      </c>
      <c r="P55" s="31">
        <v>7996370.7758200001</v>
      </c>
    </row>
    <row r="56" spans="1:18" ht="12" customHeight="1" x14ac:dyDescent="0.2">
      <c r="B56" s="219"/>
      <c r="C56" s="228" t="s">
        <v>334</v>
      </c>
      <c r="D56" s="31">
        <v>34289.677000000003</v>
      </c>
      <c r="E56" s="31">
        <v>216838.272</v>
      </c>
      <c r="F56" s="31">
        <v>181966.334</v>
      </c>
      <c r="G56" s="31">
        <v>198302.533</v>
      </c>
      <c r="H56" s="31">
        <v>182116.54081000001</v>
      </c>
      <c r="I56" s="59">
        <v>96932.332999999999</v>
      </c>
      <c r="J56" s="31">
        <v>81413.902499999997</v>
      </c>
      <c r="K56" s="31">
        <v>46029.02</v>
      </c>
      <c r="L56" s="31">
        <v>83316.702999999994</v>
      </c>
      <c r="M56" s="31">
        <v>61434.144</v>
      </c>
      <c r="N56" s="31">
        <v>127978.041</v>
      </c>
      <c r="O56" s="31">
        <v>43546.803999999996</v>
      </c>
      <c r="P56" s="31">
        <v>1354164.30431</v>
      </c>
    </row>
    <row r="57" spans="1:18" ht="12" customHeight="1" x14ac:dyDescent="0.2">
      <c r="B57" s="219"/>
      <c r="C57" s="228" t="s">
        <v>212</v>
      </c>
      <c r="D57" s="31">
        <v>28669.123950000008</v>
      </c>
      <c r="E57" s="31">
        <v>29448.04</v>
      </c>
      <c r="F57" s="31">
        <v>9081.8977699999996</v>
      </c>
      <c r="G57" s="31">
        <v>11300.985259999999</v>
      </c>
      <c r="H57" s="31">
        <v>43797.309460000004</v>
      </c>
      <c r="I57" s="59">
        <v>29714.428509999998</v>
      </c>
      <c r="J57" s="31">
        <v>21464.436559999998</v>
      </c>
      <c r="K57" s="59">
        <v>225131.16175999999</v>
      </c>
      <c r="L57" s="31">
        <v>42173.672160000002</v>
      </c>
      <c r="M57" s="31">
        <v>55632.846890000001</v>
      </c>
      <c r="N57" s="31">
        <v>18196.870190000001</v>
      </c>
      <c r="O57" s="31">
        <v>150715.78281999999</v>
      </c>
      <c r="P57" s="31">
        <v>665326.55532999989</v>
      </c>
    </row>
    <row r="58" spans="1:18" ht="12" customHeight="1" x14ac:dyDescent="0.2">
      <c r="B58" s="219" t="s">
        <v>32</v>
      </c>
      <c r="C58" s="263" t="s">
        <v>102</v>
      </c>
      <c r="D58" s="31">
        <v>-328060.73875000002</v>
      </c>
      <c r="E58" s="31">
        <v>-66438.851290000006</v>
      </c>
      <c r="F58" s="31">
        <v>-22464.710289999999</v>
      </c>
      <c r="G58" s="31">
        <v>-70056.295689999999</v>
      </c>
      <c r="H58" s="31">
        <v>-130124.54145999999</v>
      </c>
      <c r="I58" s="59">
        <v>-160498.09433000002</v>
      </c>
      <c r="J58" s="31">
        <v>-53857.208079999997</v>
      </c>
      <c r="K58" s="59">
        <v>-21235.343140000001</v>
      </c>
      <c r="L58" s="31">
        <v>426121.32667000004</v>
      </c>
      <c r="M58" s="31">
        <v>-119688.65626999999</v>
      </c>
      <c r="N58" s="31">
        <v>-1168732.0108699999</v>
      </c>
      <c r="O58" s="31">
        <v>-1390886.84876</v>
      </c>
      <c r="P58" s="31">
        <v>-3105921.9722600002</v>
      </c>
    </row>
    <row r="59" spans="1:18" ht="12" customHeight="1" x14ac:dyDescent="0.2">
      <c r="B59" s="263" t="s">
        <v>187</v>
      </c>
      <c r="C59" s="263" t="s">
        <v>188</v>
      </c>
      <c r="D59" s="31">
        <v>-263592.72399999999</v>
      </c>
      <c r="E59" s="31">
        <v>-265404.07199999999</v>
      </c>
      <c r="F59" s="31">
        <v>-265830.71799999999</v>
      </c>
      <c r="G59" s="31">
        <v>-265756.90999999997</v>
      </c>
      <c r="H59" s="31">
        <v>-265566.136</v>
      </c>
      <c r="I59" s="59">
        <v>-265698.34299999999</v>
      </c>
      <c r="J59" s="31">
        <v>-265729.69300000003</v>
      </c>
      <c r="K59" s="31">
        <v>-265214.32500000001</v>
      </c>
      <c r="L59" s="31">
        <v>-264901.12800000003</v>
      </c>
      <c r="M59" s="31">
        <v>-263423.91200000001</v>
      </c>
      <c r="N59" s="31">
        <v>-262354.74099999998</v>
      </c>
      <c r="O59" s="31">
        <v>-261612.70199999999</v>
      </c>
      <c r="P59" s="31">
        <v>-3175085.4040000001</v>
      </c>
    </row>
    <row r="60" spans="1:18" ht="12" customHeight="1" x14ac:dyDescent="0.2">
      <c r="B60" s="219" t="s">
        <v>33</v>
      </c>
      <c r="C60" s="263" t="s">
        <v>103</v>
      </c>
      <c r="D60" s="31">
        <v>-22692406.998860002</v>
      </c>
      <c r="E60" s="31">
        <v>-22692406.998860002</v>
      </c>
      <c r="F60" s="31">
        <v>-22692407.16195</v>
      </c>
      <c r="G60" s="31">
        <v>-22128028.344000001</v>
      </c>
      <c r="H60" s="31">
        <v>-22128028.344000001</v>
      </c>
      <c r="I60" s="59">
        <v>-22128028.344000001</v>
      </c>
      <c r="J60" s="31">
        <v>-22128028.344000001</v>
      </c>
      <c r="K60" s="59">
        <v>-22128028.344000001</v>
      </c>
      <c r="L60" s="31">
        <v>-22128028.344000001</v>
      </c>
      <c r="M60" s="31">
        <v>-22128028.344000001</v>
      </c>
      <c r="N60" s="31">
        <v>-22128028.344000001</v>
      </c>
      <c r="O60" s="31">
        <v>-21511422.923</v>
      </c>
      <c r="P60" s="31">
        <v>-266612870.83467001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-621066.85710000002</v>
      </c>
      <c r="M61" s="31">
        <v>0</v>
      </c>
      <c r="N61" s="31">
        <v>0</v>
      </c>
      <c r="O61" s="237">
        <v>0</v>
      </c>
      <c r="P61" s="31">
        <v>-621066.85710000002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-1393736.31889</v>
      </c>
      <c r="E63" s="265">
        <v>1011931.54032</v>
      </c>
      <c r="F63" s="265">
        <v>610294.2403200001</v>
      </c>
      <c r="G63" s="265">
        <v>486959.45016000001</v>
      </c>
      <c r="H63" s="265">
        <v>747875.56622000004</v>
      </c>
      <c r="I63" s="266">
        <v>880833.29819</v>
      </c>
      <c r="J63" s="265">
        <v>632347.50085000007</v>
      </c>
      <c r="K63" s="266">
        <v>469654.50589999999</v>
      </c>
      <c r="L63" s="265">
        <v>647712.69160000002</v>
      </c>
      <c r="M63" s="265">
        <v>644711.14146000007</v>
      </c>
      <c r="N63" s="265">
        <v>639744.59851000004</v>
      </c>
      <c r="O63" s="267">
        <v>1301708.0020299999</v>
      </c>
      <c r="P63" s="265">
        <v>6680036.21667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-3311946.2919099997</v>
      </c>
      <c r="E65" s="265">
        <v>-192564.3204</v>
      </c>
      <c r="F65" s="265">
        <v>-183075.64588</v>
      </c>
      <c r="G65" s="265">
        <v>-3312444.6461900002</v>
      </c>
      <c r="H65" s="265">
        <v>-232003.77265</v>
      </c>
      <c r="I65" s="266">
        <v>-191551.90526</v>
      </c>
      <c r="J65" s="265">
        <v>-3293333.0408000001</v>
      </c>
      <c r="K65" s="265">
        <v>-187278.78336</v>
      </c>
      <c r="L65" s="265">
        <v>-187634.75666999997</v>
      </c>
      <c r="M65" s="265">
        <v>-3333335.02562</v>
      </c>
      <c r="N65" s="265">
        <v>-192179.88983</v>
      </c>
      <c r="O65" s="267">
        <v>-175110.79472000001</v>
      </c>
      <c r="P65" s="265">
        <v>-14792458.873290002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-829982.68147000007</v>
      </c>
      <c r="E67" s="62">
        <v>-527094.92911000003</v>
      </c>
      <c r="F67" s="62">
        <v>11676847.077989999</v>
      </c>
      <c r="G67" s="62">
        <v>1215053.9539699999</v>
      </c>
      <c r="H67" s="62">
        <v>-252495.06811000002</v>
      </c>
      <c r="I67" s="268">
        <v>-1264819.9774500001</v>
      </c>
      <c r="J67" s="62">
        <v>-937332.50364999997</v>
      </c>
      <c r="K67" s="268">
        <v>-902811.05636000005</v>
      </c>
      <c r="L67" s="62">
        <v>-491109.66704999999</v>
      </c>
      <c r="M67" s="62">
        <v>738646.90619000001</v>
      </c>
      <c r="N67" s="62">
        <v>38554005.492109999</v>
      </c>
      <c r="O67" s="269">
        <v>13122069.138020001</v>
      </c>
      <c r="P67" s="62">
        <v>60100976.685079999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-833663.31666999997</v>
      </c>
      <c r="E68" s="105">
        <v>-530653.65857999993</v>
      </c>
      <c r="F68" s="105">
        <v>11520896.33567</v>
      </c>
      <c r="G68" s="105">
        <v>1211752.92405</v>
      </c>
      <c r="H68" s="105">
        <v>-787726.63553999993</v>
      </c>
      <c r="I68" s="106">
        <v>-1191585.2881700001</v>
      </c>
      <c r="J68" s="105">
        <v>-1121053.19144</v>
      </c>
      <c r="K68" s="105">
        <v>-817230.36103999999</v>
      </c>
      <c r="L68" s="105">
        <v>-559599.23098999995</v>
      </c>
      <c r="M68" s="105">
        <v>733070.22889999999</v>
      </c>
      <c r="N68" s="105">
        <v>38550107.005059995</v>
      </c>
      <c r="O68" s="238">
        <v>13151291.655929999</v>
      </c>
      <c r="P68" s="105">
        <v>59325606.467179991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98920.310889999993</v>
      </c>
      <c r="E69" s="31">
        <v>394425.83311000001</v>
      </c>
      <c r="F69" s="31">
        <v>12446397.5953</v>
      </c>
      <c r="G69" s="31">
        <v>2138731.7639299999</v>
      </c>
      <c r="H69" s="31">
        <v>153208.90291</v>
      </c>
      <c r="I69" s="59">
        <v>-583773.50004999992</v>
      </c>
      <c r="J69" s="31">
        <v>-182494.60199</v>
      </c>
      <c r="K69" s="59">
        <v>107623.93519</v>
      </c>
      <c r="L69" s="31">
        <v>562782.86744000006</v>
      </c>
      <c r="M69" s="31">
        <v>1662628.7603499999</v>
      </c>
      <c r="N69" s="31">
        <v>39390493.320699997</v>
      </c>
      <c r="O69" s="237">
        <v>14184715.976150002</v>
      </c>
      <c r="P69" s="31">
        <v>70373661.163929999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-7873.55944</v>
      </c>
      <c r="E70" s="31">
        <v>-369.42356999999998</v>
      </c>
      <c r="F70" s="31">
        <v>-791.19150999999999</v>
      </c>
      <c r="G70" s="31">
        <v>-2268.7717599999996</v>
      </c>
      <c r="H70" s="31">
        <v>-16225.47033</v>
      </c>
      <c r="I70" s="59">
        <v>316898.28000000003</v>
      </c>
      <c r="J70" s="31">
        <v>-13848.52133</v>
      </c>
      <c r="K70" s="59">
        <v>-144.22810999999999</v>
      </c>
      <c r="L70" s="31">
        <v>-197672.03031</v>
      </c>
      <c r="M70" s="31">
        <v>-4848.4633300000005</v>
      </c>
      <c r="N70" s="31">
        <v>84323.75248000001</v>
      </c>
      <c r="O70" s="237">
        <v>-108714.24754</v>
      </c>
      <c r="P70" s="31">
        <v>48466.125249999997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-924710.06811999995</v>
      </c>
      <c r="E71" s="31">
        <v>-924710.06811999995</v>
      </c>
      <c r="F71" s="31">
        <v>-924710.06811999995</v>
      </c>
      <c r="G71" s="31">
        <v>-924710.06811999995</v>
      </c>
      <c r="H71" s="31">
        <v>-924710.06811999995</v>
      </c>
      <c r="I71" s="59">
        <v>-924710.06811999995</v>
      </c>
      <c r="J71" s="31">
        <v>-924710.06811999995</v>
      </c>
      <c r="K71" s="31">
        <v>-924710.06811999995</v>
      </c>
      <c r="L71" s="31">
        <v>-924710.06811999995</v>
      </c>
      <c r="M71" s="31">
        <v>-924710.06811999995</v>
      </c>
      <c r="N71" s="31">
        <v>-924710.06811999995</v>
      </c>
      <c r="O71" s="237">
        <v>-924710.07267999998</v>
      </c>
      <c r="P71" s="31">
        <v>-11096520.822000001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3680.6352000000002</v>
      </c>
      <c r="E72" s="240">
        <v>3558.7294700000002</v>
      </c>
      <c r="F72" s="240">
        <v>155950.74231999999</v>
      </c>
      <c r="G72" s="240">
        <v>3301.0299199999999</v>
      </c>
      <c r="H72" s="240">
        <v>535231.56743000005</v>
      </c>
      <c r="I72" s="241">
        <v>-73234.689280000006</v>
      </c>
      <c r="J72" s="240">
        <v>183720.68779</v>
      </c>
      <c r="K72" s="241">
        <v>-85580.695319999999</v>
      </c>
      <c r="L72" s="240">
        <v>68489.563939999993</v>
      </c>
      <c r="M72" s="240">
        <v>5576.6772899999996</v>
      </c>
      <c r="N72" s="240">
        <v>3898.4870499999997</v>
      </c>
      <c r="O72" s="242">
        <v>-29222.517910000002</v>
      </c>
      <c r="P72" s="240">
        <v>775370.21790000005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35994407.885169998</v>
      </c>
      <c r="E74" s="270">
        <v>27236391.931919999</v>
      </c>
      <c r="F74" s="270">
        <v>17230.529780000448</v>
      </c>
      <c r="G74" s="270">
        <v>9729.2636800035834</v>
      </c>
      <c r="H74" s="270">
        <v>7269.2123300018311</v>
      </c>
      <c r="I74" s="271">
        <v>88.374940002441406</v>
      </c>
      <c r="J74" s="270">
        <v>83.231889999999993</v>
      </c>
      <c r="K74" s="270">
        <v>4707.3739500000001</v>
      </c>
      <c r="L74" s="270">
        <v>-24981.4529</v>
      </c>
      <c r="M74" s="270">
        <v>171357.43581</v>
      </c>
      <c r="N74" s="270">
        <v>-5450.9936399999997</v>
      </c>
      <c r="O74" s="272">
        <v>-37275.560090000006</v>
      </c>
      <c r="P74" s="270">
        <v>63373557.232840002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49043.578999999998</v>
      </c>
      <c r="E76" s="273">
        <v>736517.23259999999</v>
      </c>
      <c r="F76" s="273">
        <v>590834.9057</v>
      </c>
      <c r="G76" s="273">
        <v>570171.03579999995</v>
      </c>
      <c r="H76" s="273">
        <v>525899.17449999996</v>
      </c>
      <c r="I76" s="274">
        <v>519698.47160000005</v>
      </c>
      <c r="J76" s="273">
        <v>625713.89925999998</v>
      </c>
      <c r="K76" s="274">
        <v>636499.76159999997</v>
      </c>
      <c r="L76" s="273">
        <v>589345.87700999994</v>
      </c>
      <c r="M76" s="273">
        <v>636848.23770000006</v>
      </c>
      <c r="N76" s="273">
        <v>648183.66269000003</v>
      </c>
      <c r="O76" s="275">
        <v>1235980.1493600002</v>
      </c>
      <c r="P76" s="273">
        <v>7364735.9868200002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7.6669999999999998</v>
      </c>
      <c r="E78" s="31">
        <v>110448.693</v>
      </c>
      <c r="F78" s="31">
        <v>38712.883000000002</v>
      </c>
      <c r="G78" s="31">
        <v>45847.819000000003</v>
      </c>
      <c r="H78" s="31">
        <v>42520.400999999998</v>
      </c>
      <c r="I78" s="59">
        <v>39873.911999999997</v>
      </c>
      <c r="J78" s="31">
        <v>50453.428999999996</v>
      </c>
      <c r="K78" s="59">
        <v>61134.508999999998</v>
      </c>
      <c r="L78" s="31">
        <v>35170.870109999996</v>
      </c>
      <c r="M78" s="31">
        <v>44171.527000000002</v>
      </c>
      <c r="N78" s="31">
        <v>43523.351459999998</v>
      </c>
      <c r="O78" s="237">
        <v>116940.77070000001</v>
      </c>
      <c r="P78" s="31">
        <v>628805.83227000013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49035.911999999997</v>
      </c>
      <c r="E79" s="240">
        <v>626068.53960000002</v>
      </c>
      <c r="F79" s="240">
        <v>552122.02270000009</v>
      </c>
      <c r="G79" s="240">
        <v>524323.21679999994</v>
      </c>
      <c r="H79" s="240">
        <v>483378.77350000001</v>
      </c>
      <c r="I79" s="241">
        <v>479824.55960000004</v>
      </c>
      <c r="J79" s="240">
        <v>575260.47025999997</v>
      </c>
      <c r="K79" s="241">
        <v>575365.25260000001</v>
      </c>
      <c r="L79" s="240">
        <v>554175.00689999992</v>
      </c>
      <c r="M79" s="240">
        <v>592676.71070000005</v>
      </c>
      <c r="N79" s="240">
        <v>604660.31122999999</v>
      </c>
      <c r="O79" s="242">
        <v>1119039.3786600002</v>
      </c>
      <c r="P79" s="240">
        <v>6735930.1545500001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10396.81992</v>
      </c>
      <c r="E81" s="273">
        <v>6651.7668899999999</v>
      </c>
      <c r="F81" s="273">
        <v>10682</v>
      </c>
      <c r="G81" s="273">
        <v>5286.4120000000003</v>
      </c>
      <c r="H81" s="273">
        <v>7102.9712199999994</v>
      </c>
      <c r="I81" s="274">
        <v>-2990.5569999999998</v>
      </c>
      <c r="J81" s="273">
        <v>7770.1094899999998</v>
      </c>
      <c r="K81" s="274">
        <v>4652.1165899999996</v>
      </c>
      <c r="L81" s="273">
        <v>13219.50432</v>
      </c>
      <c r="M81" s="273">
        <v>9089.1841999999997</v>
      </c>
      <c r="N81" s="273">
        <v>44885.583780000001</v>
      </c>
      <c r="O81" s="275">
        <v>25872.781619999998</v>
      </c>
      <c r="P81" s="273">
        <v>142618.69302999999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10396.81992</v>
      </c>
      <c r="E82" s="240">
        <v>6651.7668899999999</v>
      </c>
      <c r="F82" s="240">
        <v>10682</v>
      </c>
      <c r="G82" s="240">
        <v>5286.4120000000003</v>
      </c>
      <c r="H82" s="240">
        <v>7102.9712199999994</v>
      </c>
      <c r="I82" s="241">
        <v>-2990.5569999999998</v>
      </c>
      <c r="J82" s="240">
        <v>7770.1094899999998</v>
      </c>
      <c r="K82" s="241">
        <v>4652.1165899999996</v>
      </c>
      <c r="L82" s="240">
        <v>13219.50432</v>
      </c>
      <c r="M82" s="240">
        <v>9089.1841999999997</v>
      </c>
      <c r="N82" s="240">
        <v>44885.583780000001</v>
      </c>
      <c r="O82" s="242">
        <v>25872.781619999998</v>
      </c>
      <c r="P82" s="240">
        <v>142618.69302999999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3868946.7032599994</v>
      </c>
      <c r="E84" s="273">
        <v>29232196.256919999</v>
      </c>
      <c r="F84" s="273">
        <v>17038478.468290001</v>
      </c>
      <c r="G84" s="273">
        <v>10771697.299289996</v>
      </c>
      <c r="H84" s="273">
        <v>15543678.89357</v>
      </c>
      <c r="I84" s="274">
        <v>14662608.325979996</v>
      </c>
      <c r="J84" s="273">
        <v>8782515.5389099997</v>
      </c>
      <c r="K84" s="274">
        <v>34775141.851159997</v>
      </c>
      <c r="L84" s="273">
        <v>17706297.175440006</v>
      </c>
      <c r="M84" s="273">
        <v>17487607.411579993</v>
      </c>
      <c r="N84" s="273">
        <v>17230472.577829998</v>
      </c>
      <c r="O84" s="275">
        <v>40591114.857099988</v>
      </c>
      <c r="P84" s="273">
        <v>227690755.35932997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4127585.8357299971</v>
      </c>
      <c r="E85" s="31">
        <v>29252015.803920001</v>
      </c>
      <c r="F85" s="31">
        <v>17052276.319539998</v>
      </c>
      <c r="G85" s="31">
        <v>10866924.537049996</v>
      </c>
      <c r="H85" s="31">
        <v>15561872.031679999</v>
      </c>
      <c r="I85" s="59">
        <v>14406314.017219998</v>
      </c>
      <c r="J85" s="31">
        <v>8972082.8953199983</v>
      </c>
      <c r="K85" s="59">
        <v>34796697.114600003</v>
      </c>
      <c r="L85" s="31">
        <v>18327795.937240005</v>
      </c>
      <c r="M85" s="31">
        <v>17532632.626159996</v>
      </c>
      <c r="N85" s="31">
        <v>17450978.953359999</v>
      </c>
      <c r="O85" s="237">
        <v>41178501.122429997</v>
      </c>
      <c r="P85" s="31">
        <v>229525677.19424999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362</v>
      </c>
      <c r="D87" s="31">
        <v>49155.016009999999</v>
      </c>
      <c r="E87" s="31">
        <v>11048406.35</v>
      </c>
      <c r="F87" s="31">
        <v>10755842.9715</v>
      </c>
      <c r="G87" s="31">
        <v>7448036.0159999998</v>
      </c>
      <c r="H87" s="31">
        <v>10976862.244000001</v>
      </c>
      <c r="I87" s="59">
        <v>11997768.470000001</v>
      </c>
      <c r="J87" s="31">
        <v>5738172.8569999998</v>
      </c>
      <c r="K87" s="59">
        <v>17745713.203000002</v>
      </c>
      <c r="L87" s="31">
        <v>14367485.741</v>
      </c>
      <c r="M87" s="31">
        <v>13256492.891000001</v>
      </c>
      <c r="N87" s="31">
        <v>12812293.125</v>
      </c>
      <c r="O87" s="237">
        <v>26180004.318999998</v>
      </c>
      <c r="P87" s="31">
        <v>142376233.20350999</v>
      </c>
      <c r="R87" s="9"/>
    </row>
    <row r="88" spans="1:18" ht="12" customHeight="1" x14ac:dyDescent="0.2">
      <c r="A88" s="9"/>
      <c r="B88" s="219"/>
      <c r="C88" s="342" t="s">
        <v>363</v>
      </c>
      <c r="D88" s="31">
        <v>2042166.5330000001</v>
      </c>
      <c r="E88" s="31">
        <v>11261771.588</v>
      </c>
      <c r="F88" s="31">
        <v>3311388.7170000002</v>
      </c>
      <c r="G88" s="31">
        <v>2244604.9070000001</v>
      </c>
      <c r="H88" s="31">
        <v>4613772.1179999998</v>
      </c>
      <c r="I88" s="59">
        <v>2529412.7597500002</v>
      </c>
      <c r="J88" s="31">
        <v>1922455.2532500001</v>
      </c>
      <c r="K88" s="31">
        <v>14016217.244000001</v>
      </c>
      <c r="L88" s="31">
        <v>2882666.8347499999</v>
      </c>
      <c r="M88" s="31">
        <v>2985757.7420000001</v>
      </c>
      <c r="N88" s="31">
        <v>4685891.9904300002</v>
      </c>
      <c r="O88" s="237">
        <v>9956021.2009999994</v>
      </c>
      <c r="P88" s="31">
        <v>62452126.888179995</v>
      </c>
      <c r="R88" s="9"/>
    </row>
    <row r="89" spans="1:18" ht="12" customHeight="1" x14ac:dyDescent="0.2">
      <c r="A89" s="9"/>
      <c r="B89" s="219"/>
      <c r="C89" s="343" t="s">
        <v>364</v>
      </c>
      <c r="D89" s="31">
        <v>1606641.4669999999</v>
      </c>
      <c r="E89" s="31">
        <v>7175832.551</v>
      </c>
      <c r="F89" s="31">
        <v>3064630.8309999998</v>
      </c>
      <c r="G89" s="31">
        <v>268868.71999999997</v>
      </c>
      <c r="H89" s="31">
        <v>94723.273000000001</v>
      </c>
      <c r="I89" s="59">
        <v>52337.103000000003</v>
      </c>
      <c r="J89" s="31">
        <v>943124.99899999995</v>
      </c>
      <c r="K89" s="59">
        <v>3128396.551</v>
      </c>
      <c r="L89" s="31">
        <v>1219439.929</v>
      </c>
      <c r="M89" s="31">
        <v>534123.60649999999</v>
      </c>
      <c r="N89" s="31">
        <v>586713.28294000006</v>
      </c>
      <c r="O89" s="237">
        <v>4559071.6670000004</v>
      </c>
      <c r="P89" s="31">
        <v>23233903.980440002</v>
      </c>
      <c r="R89" s="9"/>
    </row>
    <row r="90" spans="1:18" ht="12" customHeight="1" x14ac:dyDescent="0.2">
      <c r="A90" s="9"/>
      <c r="B90" s="219"/>
      <c r="C90" s="342" t="s">
        <v>365</v>
      </c>
      <c r="D90" s="31">
        <v>3041.35995</v>
      </c>
      <c r="E90" s="31">
        <v>1823.7801899999999</v>
      </c>
      <c r="F90" s="31">
        <v>273.26909000000001</v>
      </c>
      <c r="G90" s="31">
        <v>383004.31547000003</v>
      </c>
      <c r="H90" s="31">
        <v>4452.0014600000004</v>
      </c>
      <c r="I90" s="59">
        <v>84.826619999999991</v>
      </c>
      <c r="J90" s="31">
        <v>412308.05647000001</v>
      </c>
      <c r="K90" s="59">
        <v>8079.6867999999995</v>
      </c>
      <c r="L90" s="31">
        <v>385.29311000000001</v>
      </c>
      <c r="M90" s="31">
        <v>426792.50636</v>
      </c>
      <c r="N90" s="31">
        <v>-994.3519399999999</v>
      </c>
      <c r="O90" s="237">
        <v>569558.76914000011</v>
      </c>
      <c r="P90" s="31">
        <v>1808809.51272</v>
      </c>
      <c r="R90" s="9"/>
    </row>
    <row r="91" spans="1:18" ht="12" customHeight="1" x14ac:dyDescent="0.2">
      <c r="A91" s="9"/>
      <c r="B91" s="219"/>
      <c r="C91" s="342" t="s">
        <v>366</v>
      </c>
      <c r="D91" s="31">
        <v>426581.45976999996</v>
      </c>
      <c r="E91" s="31">
        <v>-235818.46526999999</v>
      </c>
      <c r="F91" s="31">
        <v>-79859.46905</v>
      </c>
      <c r="G91" s="31">
        <v>522410.57857999997</v>
      </c>
      <c r="H91" s="31">
        <v>-127937.60477999999</v>
      </c>
      <c r="I91" s="59">
        <v>-173289.14215</v>
      </c>
      <c r="J91" s="31">
        <v>-43978.270400000009</v>
      </c>
      <c r="K91" s="31">
        <v>-101709.57019999999</v>
      </c>
      <c r="L91" s="31">
        <v>-142181.86061999999</v>
      </c>
      <c r="M91" s="31">
        <v>329465.88030000002</v>
      </c>
      <c r="N91" s="31">
        <v>-632925.09307000006</v>
      </c>
      <c r="O91" s="237">
        <v>-86154.833709999977</v>
      </c>
      <c r="P91" s="31">
        <v>-345396.3906000001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-258639.13247000001</v>
      </c>
      <c r="E92" s="240">
        <v>-19819.546999999999</v>
      </c>
      <c r="F92" s="240">
        <v>-13797.85125</v>
      </c>
      <c r="G92" s="240">
        <v>-95227.237760000004</v>
      </c>
      <c r="H92" s="240">
        <v>-18193.13811</v>
      </c>
      <c r="I92" s="241">
        <v>256294.30875999999</v>
      </c>
      <c r="J92" s="240">
        <v>-189567.35641000001</v>
      </c>
      <c r="K92" s="240">
        <v>-21555.263440000002</v>
      </c>
      <c r="L92" s="240">
        <v>-621498.76179999998</v>
      </c>
      <c r="M92" s="240">
        <v>-45025.21458</v>
      </c>
      <c r="N92" s="240">
        <v>-220506.37552999999</v>
      </c>
      <c r="O92" s="242">
        <v>-587386.26533000008</v>
      </c>
      <c r="P92" s="240">
        <v>-1834921.8349200001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-465829.55825999996</v>
      </c>
      <c r="E94" s="273">
        <v>2600680.73802</v>
      </c>
      <c r="F94" s="273">
        <v>2932970.4402800002</v>
      </c>
      <c r="G94" s="273">
        <v>3260835.2963700001</v>
      </c>
      <c r="H94" s="273">
        <v>2723727.39231</v>
      </c>
      <c r="I94" s="274">
        <v>2639824.81269</v>
      </c>
      <c r="J94" s="273">
        <v>2862161.2933700001</v>
      </c>
      <c r="K94" s="274">
        <v>1844409.9364700001</v>
      </c>
      <c r="L94" s="273">
        <v>2795278.3946500001</v>
      </c>
      <c r="M94" s="273">
        <v>2942978.2725399998</v>
      </c>
      <c r="N94" s="273">
        <v>2530956.2177900001</v>
      </c>
      <c r="O94" s="275">
        <v>6132999.8742500003</v>
      </c>
      <c r="P94" s="273">
        <v>32800993.110480003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-394670.10849999997</v>
      </c>
      <c r="E95" s="105">
        <v>1321963.5187200001</v>
      </c>
      <c r="F95" s="105">
        <v>1680812.4940799999</v>
      </c>
      <c r="G95" s="105">
        <v>1882200.6713699999</v>
      </c>
      <c r="H95" s="105">
        <v>1424892.11534</v>
      </c>
      <c r="I95" s="106">
        <v>1283392.89053</v>
      </c>
      <c r="J95" s="105">
        <v>1444371.5901199998</v>
      </c>
      <c r="K95" s="105">
        <v>511510.74247000006</v>
      </c>
      <c r="L95" s="105">
        <v>1206624.4296800001</v>
      </c>
      <c r="M95" s="105">
        <v>1427050.0292200001</v>
      </c>
      <c r="N95" s="105">
        <v>1080250.57543</v>
      </c>
      <c r="O95" s="238">
        <v>3336883.4243500005</v>
      </c>
      <c r="P95" s="105">
        <v>16205282.372810001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-7570.4894199999999</v>
      </c>
      <c r="E96" s="31">
        <v>184272.59542</v>
      </c>
      <c r="F96" s="31">
        <v>195587.31899999999</v>
      </c>
      <c r="G96" s="31">
        <v>173582.23499999999</v>
      </c>
      <c r="H96" s="31">
        <v>122970.94267</v>
      </c>
      <c r="I96" s="59">
        <v>124966.30543000001</v>
      </c>
      <c r="J96" s="31">
        <v>82605.993780000004</v>
      </c>
      <c r="K96" s="59">
        <v>101649.982</v>
      </c>
      <c r="L96" s="31">
        <v>85136.26731000001</v>
      </c>
      <c r="M96" s="31">
        <v>85038.620939999993</v>
      </c>
      <c r="N96" s="31">
        <v>132471.65961</v>
      </c>
      <c r="O96" s="237">
        <v>315628.98189</v>
      </c>
      <c r="P96" s="31">
        <v>1596340.4136299998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-358935.11521999998</v>
      </c>
      <c r="E97" s="31">
        <v>816345.30666</v>
      </c>
      <c r="F97" s="31">
        <v>1308347.06492</v>
      </c>
      <c r="G97" s="31">
        <v>1275545.6604299999</v>
      </c>
      <c r="H97" s="31">
        <v>1176018.77773</v>
      </c>
      <c r="I97" s="59">
        <v>937659.02830000001</v>
      </c>
      <c r="J97" s="31">
        <v>1164533.6923699998</v>
      </c>
      <c r="K97" s="59">
        <v>300451.54047000001</v>
      </c>
      <c r="L97" s="31">
        <v>911844.54404000007</v>
      </c>
      <c r="M97" s="31">
        <v>999488.80544000003</v>
      </c>
      <c r="N97" s="31">
        <v>889303.90691000002</v>
      </c>
      <c r="O97" s="237">
        <v>2416689.1555399997</v>
      </c>
      <c r="P97" s="31">
        <v>11837292.367589999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-28164.503860000001</v>
      </c>
      <c r="E98" s="105">
        <v>321345.61663999996</v>
      </c>
      <c r="F98" s="105">
        <v>176878.11015999998</v>
      </c>
      <c r="G98" s="105">
        <v>433072.77594000002</v>
      </c>
      <c r="H98" s="105">
        <v>125902.39494</v>
      </c>
      <c r="I98" s="106">
        <v>220767.55680000002</v>
      </c>
      <c r="J98" s="105">
        <v>197231.90396999998</v>
      </c>
      <c r="K98" s="105">
        <v>109409.22</v>
      </c>
      <c r="L98" s="105">
        <v>209643.61833000003</v>
      </c>
      <c r="M98" s="105">
        <v>342522.60283999995</v>
      </c>
      <c r="N98" s="105">
        <v>58475.008909999997</v>
      </c>
      <c r="O98" s="238">
        <v>604565.28691999998</v>
      </c>
      <c r="P98" s="105">
        <v>2771649.5915899999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-70304.362999999998</v>
      </c>
      <c r="E99" s="105">
        <v>673958.56799999997</v>
      </c>
      <c r="F99" s="105">
        <v>700490.36699999997</v>
      </c>
      <c r="G99" s="105">
        <v>881857.33600000001</v>
      </c>
      <c r="H99" s="105">
        <v>818777.88497000001</v>
      </c>
      <c r="I99" s="106">
        <v>792899.33836000005</v>
      </c>
      <c r="J99" s="105">
        <v>781057.31325000001</v>
      </c>
      <c r="K99" s="106">
        <v>636386.54799999995</v>
      </c>
      <c r="L99" s="105">
        <v>916895.79781999998</v>
      </c>
      <c r="M99" s="105">
        <v>855513.31031999993</v>
      </c>
      <c r="N99" s="105">
        <v>815859.12543000001</v>
      </c>
      <c r="O99" s="238">
        <v>1678457.21276</v>
      </c>
      <c r="P99" s="105">
        <v>9481848.43891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-855.08676000000003</v>
      </c>
      <c r="E100" s="240">
        <v>604758.65129999991</v>
      </c>
      <c r="F100" s="240">
        <v>551667.57920000004</v>
      </c>
      <c r="G100" s="240">
        <v>496777.28899999999</v>
      </c>
      <c r="H100" s="240">
        <v>480057.39199999999</v>
      </c>
      <c r="I100" s="241">
        <v>563532.58379999991</v>
      </c>
      <c r="J100" s="240">
        <v>636732.39</v>
      </c>
      <c r="K100" s="241">
        <v>696512.64599999995</v>
      </c>
      <c r="L100" s="240">
        <v>671758.16714999999</v>
      </c>
      <c r="M100" s="240">
        <v>660414.93299999996</v>
      </c>
      <c r="N100" s="240">
        <v>634846.51692999993</v>
      </c>
      <c r="O100" s="242">
        <v>1117659.2371399999</v>
      </c>
      <c r="P100" s="240">
        <v>7113862.2987600006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983324.45967000001</v>
      </c>
      <c r="E102" s="273">
        <v>3170608.59803</v>
      </c>
      <c r="F102" s="273">
        <v>2514428.8008499998</v>
      </c>
      <c r="G102" s="273">
        <v>2553213.9560100003</v>
      </c>
      <c r="H102" s="273">
        <v>2171537.0782499998</v>
      </c>
      <c r="I102" s="274">
        <v>2323918.2772600004</v>
      </c>
      <c r="J102" s="273">
        <v>2866369.6947699999</v>
      </c>
      <c r="K102" s="274">
        <v>2804296.7686399999</v>
      </c>
      <c r="L102" s="273">
        <v>2581915.9391999999</v>
      </c>
      <c r="M102" s="273">
        <v>2392601.4277499998</v>
      </c>
      <c r="N102" s="273">
        <v>2369543.64738</v>
      </c>
      <c r="O102" s="275">
        <v>4225621.4164899997</v>
      </c>
      <c r="P102" s="273">
        <v>30957380.064299997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847049.20791</v>
      </c>
      <c r="E103" s="31">
        <v>829862.77558000002</v>
      </c>
      <c r="F103" s="31">
        <v>925103.25711999997</v>
      </c>
      <c r="G103" s="31">
        <v>877932.61567999993</v>
      </c>
      <c r="H103" s="31">
        <v>894820.88880999992</v>
      </c>
      <c r="I103" s="59">
        <v>839631.82179999992</v>
      </c>
      <c r="J103" s="31">
        <v>851396.5234500001</v>
      </c>
      <c r="K103" s="59">
        <v>831233.05429</v>
      </c>
      <c r="L103" s="31">
        <v>897273.65174999996</v>
      </c>
      <c r="M103" s="31">
        <v>839620.79209</v>
      </c>
      <c r="N103" s="31">
        <v>835945.85765999998</v>
      </c>
      <c r="O103" s="237">
        <v>799864.26951999997</v>
      </c>
      <c r="P103" s="31">
        <v>10269734.715659998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39755.11838</v>
      </c>
      <c r="E104" s="105">
        <v>-2065.2064599999999</v>
      </c>
      <c r="F104" s="105">
        <v>-5907.2602000000006</v>
      </c>
      <c r="G104" s="105">
        <v>-4491.4909900000002</v>
      </c>
      <c r="H104" s="105">
        <v>-3652.2250800000002</v>
      </c>
      <c r="I104" s="106">
        <v>9517.9513200000001</v>
      </c>
      <c r="J104" s="105">
        <v>-1415.8968400000001</v>
      </c>
      <c r="K104" s="105">
        <v>-3654.8820499999997</v>
      </c>
      <c r="L104" s="105">
        <v>37280.291250000002</v>
      </c>
      <c r="M104" s="105">
        <v>-7240.1583799999999</v>
      </c>
      <c r="N104" s="105">
        <v>-27366.338609999999</v>
      </c>
      <c r="O104" s="238">
        <v>20863.589809999998</v>
      </c>
      <c r="P104" s="105">
        <v>51623.492149999991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20399.09201</v>
      </c>
      <c r="E105" s="31">
        <v>1971788.331</v>
      </c>
      <c r="F105" s="31">
        <v>1455864.4569999999</v>
      </c>
      <c r="G105" s="31">
        <v>1509012.7372300001</v>
      </c>
      <c r="H105" s="31">
        <v>1151595.5979899999</v>
      </c>
      <c r="I105" s="59">
        <v>1332130.8629999999</v>
      </c>
      <c r="J105" s="31">
        <v>1844390.0390000001</v>
      </c>
      <c r="K105" s="59">
        <v>1795121.004</v>
      </c>
      <c r="L105" s="31">
        <v>1527409.9639999999</v>
      </c>
      <c r="M105" s="31">
        <v>1441617.5349999999</v>
      </c>
      <c r="N105" s="31">
        <v>1421641.5020000001</v>
      </c>
      <c r="O105" s="237">
        <v>3157533.5619999999</v>
      </c>
      <c r="P105" s="31">
        <v>18628504.68423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27970.743609999998</v>
      </c>
      <c r="E106" s="105">
        <v>0</v>
      </c>
      <c r="F106" s="105">
        <v>-4.819</v>
      </c>
      <c r="G106" s="105">
        <v>-3996.0675499999998</v>
      </c>
      <c r="H106" s="105">
        <v>0</v>
      </c>
      <c r="I106" s="106">
        <v>-1743.6072199999999</v>
      </c>
      <c r="J106" s="105">
        <v>0</v>
      </c>
      <c r="K106" s="106">
        <v>0</v>
      </c>
      <c r="L106" s="105">
        <v>1464.3612800000001</v>
      </c>
      <c r="M106" s="105">
        <v>-27950.182000000001</v>
      </c>
      <c r="N106" s="105">
        <v>-17824.04552</v>
      </c>
      <c r="O106" s="238">
        <v>29722.609840000001</v>
      </c>
      <c r="P106" s="105">
        <v>7638.9934399999984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323580.69199999998</v>
      </c>
      <c r="F107" s="105">
        <v>95097.407999999996</v>
      </c>
      <c r="G107" s="105">
        <v>128019.23299999999</v>
      </c>
      <c r="H107" s="105">
        <v>91178.504000000001</v>
      </c>
      <c r="I107" s="106">
        <v>99583.49</v>
      </c>
      <c r="J107" s="105">
        <v>98886.013999999996</v>
      </c>
      <c r="K107" s="105">
        <v>135773.28</v>
      </c>
      <c r="L107" s="105">
        <v>94428.536989999993</v>
      </c>
      <c r="M107" s="105">
        <v>88555.178</v>
      </c>
      <c r="N107" s="105">
        <v>110588.685</v>
      </c>
      <c r="O107" s="238">
        <v>178028.95800000001</v>
      </c>
      <c r="P107" s="105">
        <v>1443719.9789900002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48150.297760000001</v>
      </c>
      <c r="E108" s="240">
        <v>47442.00591</v>
      </c>
      <c r="F108" s="240">
        <v>44275.75793</v>
      </c>
      <c r="G108" s="240">
        <v>46736.928639999998</v>
      </c>
      <c r="H108" s="240">
        <v>37594.312530000003</v>
      </c>
      <c r="I108" s="241">
        <v>44797.75836</v>
      </c>
      <c r="J108" s="240">
        <v>73113.015159999995</v>
      </c>
      <c r="K108" s="241">
        <v>45824.312399999995</v>
      </c>
      <c r="L108" s="240">
        <v>24059.13393</v>
      </c>
      <c r="M108" s="240">
        <v>57998.263039999998</v>
      </c>
      <c r="N108" s="240">
        <v>46557.986850000001</v>
      </c>
      <c r="O108" s="242">
        <v>39608.427320000003</v>
      </c>
      <c r="P108" s="240">
        <v>556158.19982999994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-21589.646089999998</v>
      </c>
      <c r="E110" s="273">
        <v>423561.54520999995</v>
      </c>
      <c r="F110" s="273">
        <v>424613.46072000003</v>
      </c>
      <c r="G110" s="273">
        <v>881238.46863999998</v>
      </c>
      <c r="H110" s="273">
        <v>513267.73627999995</v>
      </c>
      <c r="I110" s="274">
        <v>422396.22311000002</v>
      </c>
      <c r="J110" s="273">
        <v>919971.76786999998</v>
      </c>
      <c r="K110" s="273">
        <v>408063.49083999998</v>
      </c>
      <c r="L110" s="273">
        <v>473715.88092999998</v>
      </c>
      <c r="M110" s="273">
        <v>817088.94287999999</v>
      </c>
      <c r="N110" s="273">
        <v>399475.92666</v>
      </c>
      <c r="O110" s="275">
        <v>1417654.1093899999</v>
      </c>
      <c r="P110" s="273">
        <v>7079457.906440001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-1305.6679599999998</v>
      </c>
      <c r="E111" s="31">
        <v>309901.39234999998</v>
      </c>
      <c r="F111" s="31">
        <v>262552.30625000002</v>
      </c>
      <c r="G111" s="31">
        <v>323821.32141000003</v>
      </c>
      <c r="H111" s="31">
        <v>245962.89077</v>
      </c>
      <c r="I111" s="59">
        <v>247347.46233000001</v>
      </c>
      <c r="J111" s="31">
        <v>252640.33222000001</v>
      </c>
      <c r="K111" s="59">
        <v>251520.9785</v>
      </c>
      <c r="L111" s="31">
        <v>279777.83912000002</v>
      </c>
      <c r="M111" s="31">
        <v>305313.79511000001</v>
      </c>
      <c r="N111" s="31">
        <v>256507.38104000001</v>
      </c>
      <c r="O111" s="237">
        <v>587720.11843999987</v>
      </c>
      <c r="P111" s="31">
        <v>3321760.1495799995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-251.21633</v>
      </c>
      <c r="E112" s="31">
        <v>14992.567050000001</v>
      </c>
      <c r="F112" s="31">
        <v>13570.6477</v>
      </c>
      <c r="G112" s="31">
        <v>14995.89824</v>
      </c>
      <c r="H112" s="31">
        <v>12323.289409999999</v>
      </c>
      <c r="I112" s="59">
        <v>12110.266669999999</v>
      </c>
      <c r="J112" s="31">
        <v>10906.827080000001</v>
      </c>
      <c r="K112" s="59">
        <v>10859.5255</v>
      </c>
      <c r="L112" s="31">
        <v>11243.84122</v>
      </c>
      <c r="M112" s="31">
        <v>12539.06925</v>
      </c>
      <c r="N112" s="31">
        <v>12998.612050000002</v>
      </c>
      <c r="O112" s="237">
        <v>28758.944030000002</v>
      </c>
      <c r="P112" s="31">
        <v>155048.27187000003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-626.06957</v>
      </c>
      <c r="E113" s="31">
        <v>4070.12653</v>
      </c>
      <c r="F113" s="31">
        <v>3782.3159999999998</v>
      </c>
      <c r="G113" s="31">
        <v>3365.1165299999998</v>
      </c>
      <c r="H113" s="31">
        <v>2920.04637</v>
      </c>
      <c r="I113" s="59">
        <v>2676.5683100000001</v>
      </c>
      <c r="J113" s="31">
        <v>1702.2278899999999</v>
      </c>
      <c r="K113" s="31">
        <v>1764.211</v>
      </c>
      <c r="L113" s="31">
        <v>965.21498999999994</v>
      </c>
      <c r="M113" s="31">
        <v>2235.0335800000003</v>
      </c>
      <c r="N113" s="31">
        <v>3379.2302999999997</v>
      </c>
      <c r="O113" s="237">
        <v>6738.5502200000001</v>
      </c>
      <c r="P113" s="31">
        <v>32972.57215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-286.56620000000004</v>
      </c>
      <c r="E114" s="31">
        <v>50024.616600000001</v>
      </c>
      <c r="F114" s="31">
        <v>48323.098460000001</v>
      </c>
      <c r="G114" s="31">
        <v>58352.449500000002</v>
      </c>
      <c r="H114" s="31">
        <v>52454.152049999997</v>
      </c>
      <c r="I114" s="59">
        <v>53894.260799999996</v>
      </c>
      <c r="J114" s="31">
        <v>71340.682000000001</v>
      </c>
      <c r="K114" s="59">
        <v>59662.631580000001</v>
      </c>
      <c r="L114" s="31">
        <v>58867.868450000002</v>
      </c>
      <c r="M114" s="31">
        <v>64470.97075</v>
      </c>
      <c r="N114" s="31">
        <v>69205.859659999987</v>
      </c>
      <c r="O114" s="237">
        <v>136536.27814999997</v>
      </c>
      <c r="P114" s="31">
        <v>722846.30180000002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2259.4290000000001</v>
      </c>
      <c r="E115" s="31">
        <v>3041.0120000000002</v>
      </c>
      <c r="F115" s="31">
        <v>2810.875</v>
      </c>
      <c r="G115" s="31">
        <v>2600.5160000000001</v>
      </c>
      <c r="H115" s="31">
        <v>3096.9009999999998</v>
      </c>
      <c r="I115" s="59">
        <v>2965.2429999999999</v>
      </c>
      <c r="J115" s="31">
        <v>5652.07</v>
      </c>
      <c r="K115" s="59">
        <v>4910.8140000000003</v>
      </c>
      <c r="L115" s="31">
        <v>4667.9719999999998</v>
      </c>
      <c r="M115" s="31">
        <v>3306.8380000000002</v>
      </c>
      <c r="N115" s="31">
        <v>2804.279</v>
      </c>
      <c r="O115" s="237">
        <v>2194.2339999999999</v>
      </c>
      <c r="P115" s="31">
        <v>40310.183000000005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14.018000000000001</v>
      </c>
      <c r="F116" s="31">
        <v>65.242000000000004</v>
      </c>
      <c r="G116" s="31">
        <v>23.143000000000001</v>
      </c>
      <c r="H116" s="31">
        <v>-43.835000000000001</v>
      </c>
      <c r="I116" s="59">
        <v>60.155999999999999</v>
      </c>
      <c r="J116" s="31">
        <v>9.1319999999999997</v>
      </c>
      <c r="K116" s="31">
        <v>9.4350000000000005</v>
      </c>
      <c r="L116" s="31">
        <v>5.1390000000000002</v>
      </c>
      <c r="M116" s="31">
        <v>-54.822000000000003</v>
      </c>
      <c r="N116" s="31">
        <v>114.586</v>
      </c>
      <c r="O116" s="237">
        <v>-19.548999999999999</v>
      </c>
      <c r="P116" s="31">
        <v>182.64500000000001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20.417000000000002</v>
      </c>
      <c r="E117" s="31">
        <v>-3043.7370000000001</v>
      </c>
      <c r="F117" s="31">
        <v>18942.373</v>
      </c>
      <c r="G117" s="31">
        <v>137886.21799999999</v>
      </c>
      <c r="H117" s="31">
        <v>111690.56</v>
      </c>
      <c r="I117" s="59">
        <v>64982.665000000001</v>
      </c>
      <c r="J117" s="31">
        <v>48942.612000000001</v>
      </c>
      <c r="K117" s="59">
        <v>41610.707000000002</v>
      </c>
      <c r="L117" s="31">
        <v>33498.717959999994</v>
      </c>
      <c r="M117" s="31">
        <v>67127.173999999999</v>
      </c>
      <c r="N117" s="31">
        <v>26360.904900000001</v>
      </c>
      <c r="O117" s="237">
        <v>13778.84</v>
      </c>
      <c r="P117" s="31">
        <v>561797.45185999991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-8696.2999999999993</v>
      </c>
      <c r="E118" s="31">
        <v>-129.19999999999999</v>
      </c>
      <c r="F118" s="31">
        <v>0</v>
      </c>
      <c r="G118" s="31">
        <v>7374.442</v>
      </c>
      <c r="H118" s="31">
        <v>0</v>
      </c>
      <c r="I118" s="59">
        <v>0</v>
      </c>
      <c r="J118" s="31">
        <v>50388.349000000002</v>
      </c>
      <c r="K118" s="59">
        <v>0</v>
      </c>
      <c r="L118" s="31">
        <v>6.8500000000000005E-2</v>
      </c>
      <c r="M118" s="31">
        <v>53624.673000000003</v>
      </c>
      <c r="N118" s="31">
        <v>0</v>
      </c>
      <c r="O118" s="237">
        <v>46357.696010000007</v>
      </c>
      <c r="P118" s="31">
        <v>148919.72851000002</v>
      </c>
      <c r="R118" s="9"/>
    </row>
    <row r="119" spans="1:18" ht="12" customHeight="1" x14ac:dyDescent="0.2">
      <c r="A119" s="9"/>
      <c r="B119" s="219" t="s">
        <v>58</v>
      </c>
      <c r="C119" s="229" t="s">
        <v>138</v>
      </c>
      <c r="D119" s="63">
        <v>151.97499999999999</v>
      </c>
      <c r="E119" s="31">
        <v>-187.684</v>
      </c>
      <c r="F119" s="31">
        <v>-99.578999999999994</v>
      </c>
      <c r="G119" s="31">
        <v>39201.402999999998</v>
      </c>
      <c r="H119" s="31">
        <v>-44.16</v>
      </c>
      <c r="I119" s="59">
        <v>-534.20100000000002</v>
      </c>
      <c r="J119" s="31">
        <v>50268.957000000002</v>
      </c>
      <c r="K119" s="31">
        <v>42.930999999999997</v>
      </c>
      <c r="L119" s="31">
        <v>747.02121999999997</v>
      </c>
      <c r="M119" s="31">
        <v>47859.133000000002</v>
      </c>
      <c r="N119" s="31">
        <v>193.03828999999999</v>
      </c>
      <c r="O119" s="237">
        <v>45395.579969999999</v>
      </c>
      <c r="P119" s="31">
        <v>182994.41447999998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1264.654</v>
      </c>
      <c r="E120" s="31">
        <v>-322.10199999999998</v>
      </c>
      <c r="F120" s="31">
        <v>490.13900000000001</v>
      </c>
      <c r="G120" s="31">
        <v>61580.612999999998</v>
      </c>
      <c r="H120" s="31">
        <v>-10.199999999999999</v>
      </c>
      <c r="I120" s="59">
        <v>268.05</v>
      </c>
      <c r="J120" s="31">
        <v>39415.201999999997</v>
      </c>
      <c r="K120" s="59">
        <v>10.654999999999999</v>
      </c>
      <c r="L120" s="31">
        <v>55.174790000000002</v>
      </c>
      <c r="M120" s="31">
        <v>35525.103000000003</v>
      </c>
      <c r="N120" s="31">
        <v>-46.751919999999998</v>
      </c>
      <c r="O120" s="237">
        <v>121078.67483</v>
      </c>
      <c r="P120" s="31">
        <v>259309.21170000001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-14126.221030000001</v>
      </c>
      <c r="E121" s="31">
        <v>43989.374669999997</v>
      </c>
      <c r="F121" s="31">
        <v>72566.063309999998</v>
      </c>
      <c r="G121" s="31">
        <v>229220.50596000001</v>
      </c>
      <c r="H121" s="31">
        <v>80713.522680000009</v>
      </c>
      <c r="I121" s="59">
        <v>36749.173000000003</v>
      </c>
      <c r="J121" s="31">
        <v>387061.90587999998</v>
      </c>
      <c r="K121" s="59">
        <v>37292.382259999998</v>
      </c>
      <c r="L121" s="31">
        <v>83326.339449999999</v>
      </c>
      <c r="M121" s="31">
        <v>224793.40818999999</v>
      </c>
      <c r="N121" s="31">
        <v>24258.145489999999</v>
      </c>
      <c r="O121" s="237">
        <v>427944.46505</v>
      </c>
      <c r="P121" s="31">
        <v>1633789.06491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3</v>
      </c>
      <c r="E122" s="31">
        <v>45.781999999999996</v>
      </c>
      <c r="F122" s="31">
        <v>43.732999999999997</v>
      </c>
      <c r="G122" s="31">
        <v>34.731999999999999</v>
      </c>
      <c r="H122" s="31">
        <v>30.768999999999998</v>
      </c>
      <c r="I122" s="59">
        <v>66.168999999999997</v>
      </c>
      <c r="J122" s="31">
        <v>39.384</v>
      </c>
      <c r="K122" s="31">
        <v>52.107999999999997</v>
      </c>
      <c r="L122" s="31">
        <v>35.270890000000001</v>
      </c>
      <c r="M122" s="31">
        <v>51.423000000000002</v>
      </c>
      <c r="N122" s="31">
        <v>77.890770000000003</v>
      </c>
      <c r="O122" s="237">
        <v>113.15868999999999</v>
      </c>
      <c r="P122" s="31">
        <v>593.42034999999998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59">
        <v>0</v>
      </c>
      <c r="J123" s="31">
        <v>0</v>
      </c>
      <c r="K123" s="59">
        <v>0</v>
      </c>
      <c r="L123" s="31">
        <v>15.044589999999999</v>
      </c>
      <c r="M123" s="31">
        <v>-2.4550000000000001</v>
      </c>
      <c r="N123" s="31">
        <v>3.4504200000000003</v>
      </c>
      <c r="O123" s="237">
        <v>42.220999999999997</v>
      </c>
      <c r="P123" s="31">
        <v>58.261009999999999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2.92</v>
      </c>
      <c r="E124" s="31">
        <v>1165.3790100000001</v>
      </c>
      <c r="F124" s="31">
        <v>1566.2460000000001</v>
      </c>
      <c r="G124" s="31">
        <v>2782.11</v>
      </c>
      <c r="H124" s="31">
        <v>4173.8</v>
      </c>
      <c r="I124" s="59">
        <v>1788.6980000000001</v>
      </c>
      <c r="J124" s="31">
        <v>1604.0868</v>
      </c>
      <c r="K124" s="59">
        <v>327.11200000000002</v>
      </c>
      <c r="L124" s="31">
        <v>510.21476000000001</v>
      </c>
      <c r="M124" s="31">
        <v>299.59899999999999</v>
      </c>
      <c r="N124" s="31">
        <v>3618.9510599999999</v>
      </c>
      <c r="O124" s="237">
        <v>1014.898</v>
      </c>
      <c r="P124" s="31">
        <v>18854.014630000005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21.712</v>
      </c>
      <c r="J125" s="240">
        <v>0</v>
      </c>
      <c r="K125" s="240">
        <v>0</v>
      </c>
      <c r="L125" s="240">
        <v>0.15399000000000002</v>
      </c>
      <c r="M125" s="240">
        <v>0</v>
      </c>
      <c r="N125" s="240">
        <v>0.34960000000000002</v>
      </c>
      <c r="O125" s="242">
        <v>0</v>
      </c>
      <c r="P125" s="240">
        <v>22.215589999999999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13174.92943</v>
      </c>
      <c r="E127" s="276">
        <v>199386.31599999999</v>
      </c>
      <c r="F127" s="276">
        <v>210491.90299999999</v>
      </c>
      <c r="G127" s="276">
        <v>113265.7</v>
      </c>
      <c r="H127" s="276">
        <v>91769.730249999993</v>
      </c>
      <c r="I127" s="277">
        <v>92222.895999999993</v>
      </c>
      <c r="J127" s="276">
        <v>133523.14720000001</v>
      </c>
      <c r="K127" s="277">
        <v>159557.274</v>
      </c>
      <c r="L127" s="276">
        <v>185025.31372999999</v>
      </c>
      <c r="M127" s="276">
        <v>142755.02100000001</v>
      </c>
      <c r="N127" s="276">
        <v>208880.11153999998</v>
      </c>
      <c r="O127" s="278">
        <v>262734.36038999999</v>
      </c>
      <c r="P127" s="276">
        <v>1812786.7025399997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90</v>
      </c>
      <c r="J128" s="31">
        <v>0</v>
      </c>
      <c r="K128" s="31">
        <v>0</v>
      </c>
      <c r="L128" s="31">
        <v>229.01559</v>
      </c>
      <c r="M128" s="31">
        <v>0</v>
      </c>
      <c r="N128" s="31">
        <v>0</v>
      </c>
      <c r="O128" s="237">
        <v>0</v>
      </c>
      <c r="P128" s="31">
        <v>319.01558999999997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13320.921</v>
      </c>
      <c r="E129" s="31">
        <v>50230.097000000002</v>
      </c>
      <c r="F129" s="31">
        <v>41188.027999999998</v>
      </c>
      <c r="G129" s="31">
        <v>15995.424000000001</v>
      </c>
      <c r="H129" s="31">
        <v>22478.452249999998</v>
      </c>
      <c r="I129" s="59">
        <v>14358.958000000001</v>
      </c>
      <c r="J129" s="31">
        <v>10764.365</v>
      </c>
      <c r="K129" s="59">
        <v>9215.5589999999993</v>
      </c>
      <c r="L129" s="31">
        <v>44468.802609999999</v>
      </c>
      <c r="M129" s="31">
        <v>12097.084999999999</v>
      </c>
      <c r="N129" s="31">
        <v>12277.069130000002</v>
      </c>
      <c r="O129" s="237">
        <v>20320.41503</v>
      </c>
      <c r="P129" s="31">
        <v>266715.17601999996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16214.684999999999</v>
      </c>
      <c r="F130" s="31">
        <v>17774.958999999999</v>
      </c>
      <c r="G130" s="31">
        <v>1923.77</v>
      </c>
      <c r="H130" s="31">
        <v>0</v>
      </c>
      <c r="I130" s="59">
        <v>0</v>
      </c>
      <c r="J130" s="31">
        <v>8441.6650000000009</v>
      </c>
      <c r="K130" s="59">
        <v>17051.235000000001</v>
      </c>
      <c r="L130" s="31">
        <v>15866.234</v>
      </c>
      <c r="M130" s="31">
        <v>16191.623</v>
      </c>
      <c r="N130" s="31">
        <v>18175.574000000001</v>
      </c>
      <c r="O130" s="237">
        <v>19950.153999999999</v>
      </c>
      <c r="P130" s="31">
        <v>131589.899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-9.5935699999999997</v>
      </c>
      <c r="E131" s="31">
        <v>45106.377</v>
      </c>
      <c r="F131" s="31">
        <v>47565.506999999998</v>
      </c>
      <c r="G131" s="31">
        <v>25888.332999999999</v>
      </c>
      <c r="H131" s="31">
        <v>470.92599999999999</v>
      </c>
      <c r="I131" s="59">
        <v>7691.3810000000003</v>
      </c>
      <c r="J131" s="31">
        <v>36014.051200000002</v>
      </c>
      <c r="K131" s="31">
        <v>49685.373</v>
      </c>
      <c r="L131" s="31">
        <v>28177.591609999999</v>
      </c>
      <c r="M131" s="31">
        <v>46090.79</v>
      </c>
      <c r="N131" s="31">
        <v>70095.867830000003</v>
      </c>
      <c r="O131" s="237">
        <v>56406.863239999999</v>
      </c>
      <c r="P131" s="31">
        <v>413183.46730999998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0</v>
      </c>
      <c r="E132" s="31">
        <v>52529.783000000003</v>
      </c>
      <c r="F132" s="31">
        <v>47194.603000000003</v>
      </c>
      <c r="G132" s="31">
        <v>28227.853999999999</v>
      </c>
      <c r="H132" s="31">
        <v>13791.594999999999</v>
      </c>
      <c r="I132" s="59">
        <v>21882.272000000001</v>
      </c>
      <c r="J132" s="31">
        <v>39453.434999999998</v>
      </c>
      <c r="K132" s="59">
        <v>43508.389000000003</v>
      </c>
      <c r="L132" s="31">
        <v>34508.188000000002</v>
      </c>
      <c r="M132" s="31">
        <v>33833.546999999999</v>
      </c>
      <c r="N132" s="31">
        <v>60413.22</v>
      </c>
      <c r="O132" s="237">
        <v>80530.429000000004</v>
      </c>
      <c r="P132" s="31">
        <v>455873.31500000006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-136.398</v>
      </c>
      <c r="E133" s="31">
        <v>35305.374000000003</v>
      </c>
      <c r="F133" s="31">
        <v>34489.161999999997</v>
      </c>
      <c r="G133" s="31">
        <v>41230.319000000003</v>
      </c>
      <c r="H133" s="31">
        <v>55028.756999999998</v>
      </c>
      <c r="I133" s="59">
        <v>48200.285000000003</v>
      </c>
      <c r="J133" s="31">
        <v>38849.631000000001</v>
      </c>
      <c r="K133" s="59">
        <v>40096.718000000001</v>
      </c>
      <c r="L133" s="31">
        <v>39557.55992</v>
      </c>
      <c r="M133" s="31">
        <v>34541.976000000002</v>
      </c>
      <c r="N133" s="31">
        <v>47918.380579999997</v>
      </c>
      <c r="O133" s="237">
        <v>85526.499120000008</v>
      </c>
      <c r="P133" s="31">
        <v>500608.26362000004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22279.644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22217.921999999999</v>
      </c>
      <c r="M134" s="240">
        <v>0</v>
      </c>
      <c r="N134" s="240">
        <v>0</v>
      </c>
      <c r="O134" s="242">
        <v>0</v>
      </c>
      <c r="P134" s="240">
        <v>44497.565999999999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503822.94052</v>
      </c>
      <c r="E136" s="62">
        <v>1463713.19135</v>
      </c>
      <c r="F136" s="62">
        <v>1277105.2595299999</v>
      </c>
      <c r="G136" s="62">
        <v>1185450.7489500002</v>
      </c>
      <c r="H136" s="62">
        <v>1078755.3858399999</v>
      </c>
      <c r="I136" s="268">
        <v>1051922.5995700001</v>
      </c>
      <c r="J136" s="62">
        <v>1153753.32241</v>
      </c>
      <c r="K136" s="268">
        <v>1469362.9330999998</v>
      </c>
      <c r="L136" s="62">
        <v>1429006.7082199999</v>
      </c>
      <c r="M136" s="62">
        <v>1561055.1052699999</v>
      </c>
      <c r="N136" s="62">
        <v>1500352.3412899999</v>
      </c>
      <c r="O136" s="269">
        <v>2158457.8087900002</v>
      </c>
      <c r="P136" s="62">
        <v>15832758.344839999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1022.10437</v>
      </c>
      <c r="E137" s="31">
        <v>227819.03606000001</v>
      </c>
      <c r="F137" s="31">
        <v>241626.49718000001</v>
      </c>
      <c r="G137" s="31">
        <v>275630.16622000001</v>
      </c>
      <c r="H137" s="31">
        <v>295720.90654</v>
      </c>
      <c r="I137" s="59">
        <v>335432.15668999997</v>
      </c>
      <c r="J137" s="31">
        <v>376590.83461000002</v>
      </c>
      <c r="K137" s="31">
        <v>382235.15388999996</v>
      </c>
      <c r="L137" s="31">
        <v>310306.26895</v>
      </c>
      <c r="M137" s="31">
        <v>307698.81774000003</v>
      </c>
      <c r="N137" s="31">
        <v>309786.42242000002</v>
      </c>
      <c r="O137" s="237">
        <v>671079.98080999998</v>
      </c>
      <c r="P137" s="31">
        <v>3734948.3454800001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-98.884899999999988</v>
      </c>
      <c r="E138" s="31">
        <v>67405.108870000011</v>
      </c>
      <c r="F138" s="31">
        <v>72471.005310000008</v>
      </c>
      <c r="G138" s="31">
        <v>87534.413069999995</v>
      </c>
      <c r="H138" s="31">
        <v>78508.603759999998</v>
      </c>
      <c r="I138" s="59">
        <v>94253.007169999997</v>
      </c>
      <c r="J138" s="31">
        <v>102036.06165</v>
      </c>
      <c r="K138" s="59">
        <v>108094.68635999999</v>
      </c>
      <c r="L138" s="31">
        <v>90116.325779999985</v>
      </c>
      <c r="M138" s="31">
        <v>99058.632929999992</v>
      </c>
      <c r="N138" s="31">
        <v>99926.837790000005</v>
      </c>
      <c r="O138" s="237">
        <v>252119.31226999999</v>
      </c>
      <c r="P138" s="31">
        <v>1151425.1100599999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952.11351000000002</v>
      </c>
      <c r="E139" s="31">
        <v>112424.08926000001</v>
      </c>
      <c r="F139" s="31">
        <v>110770.78292</v>
      </c>
      <c r="G139" s="31">
        <v>137075.28858000002</v>
      </c>
      <c r="H139" s="31">
        <v>157384.95130000002</v>
      </c>
      <c r="I139" s="59">
        <v>169971.54582</v>
      </c>
      <c r="J139" s="31">
        <v>189371.85048000002</v>
      </c>
      <c r="K139" s="59">
        <v>161382.15863999998</v>
      </c>
      <c r="L139" s="31">
        <v>150090.01876000001</v>
      </c>
      <c r="M139" s="31">
        <v>144814.13547000001</v>
      </c>
      <c r="N139" s="31">
        <v>141882.90533000001</v>
      </c>
      <c r="O139" s="237">
        <v>326152.81173000002</v>
      </c>
      <c r="P139" s="31">
        <v>1802272.6518000003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168.87576000000001</v>
      </c>
      <c r="E140" s="31">
        <v>47989.049749999998</v>
      </c>
      <c r="F140" s="31">
        <v>58384.70895</v>
      </c>
      <c r="G140" s="31">
        <v>51021.989569999998</v>
      </c>
      <c r="H140" s="31">
        <v>59827.351479999998</v>
      </c>
      <c r="I140" s="59">
        <v>71207.599199999997</v>
      </c>
      <c r="J140" s="31">
        <v>85182.799400000004</v>
      </c>
      <c r="K140" s="31">
        <v>112757.68289</v>
      </c>
      <c r="L140" s="31">
        <v>70099.768070000006</v>
      </c>
      <c r="M140" s="31">
        <v>63826.049340000005</v>
      </c>
      <c r="N140" s="31">
        <v>67976.679300000003</v>
      </c>
      <c r="O140" s="237">
        <v>92807.856809999997</v>
      </c>
      <c r="P140" s="31">
        <v>781250.41052000003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0.78817999999999999</v>
      </c>
      <c r="F141" s="105">
        <v>0</v>
      </c>
      <c r="G141" s="105">
        <v>-1.5249999999999999</v>
      </c>
      <c r="H141" s="105">
        <v>0</v>
      </c>
      <c r="I141" s="106">
        <v>4.4999999999999997E-3</v>
      </c>
      <c r="J141" s="105">
        <v>0.12307999999999999</v>
      </c>
      <c r="K141" s="106">
        <v>0.626</v>
      </c>
      <c r="L141" s="105">
        <v>0.15634000000000001</v>
      </c>
      <c r="M141" s="105">
        <v>0</v>
      </c>
      <c r="N141" s="105">
        <v>0</v>
      </c>
      <c r="O141" s="238">
        <v>0</v>
      </c>
      <c r="P141" s="105">
        <v>0.1731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532916.30745999992</v>
      </c>
      <c r="E142" s="31">
        <v>1002188.24485</v>
      </c>
      <c r="F142" s="31">
        <v>779853.99765000003</v>
      </c>
      <c r="G142" s="31">
        <v>580765.32244000002</v>
      </c>
      <c r="H142" s="31">
        <v>513095.19549000001</v>
      </c>
      <c r="I142" s="59">
        <v>425050.50364000001</v>
      </c>
      <c r="J142" s="31">
        <v>488003.06469999999</v>
      </c>
      <c r="K142" s="59">
        <v>827195.29469000001</v>
      </c>
      <c r="L142" s="31">
        <v>937983.95088999998</v>
      </c>
      <c r="M142" s="31">
        <v>937729.45486000006</v>
      </c>
      <c r="N142" s="31">
        <v>880848.72415000002</v>
      </c>
      <c r="O142" s="237">
        <v>953088.61126000003</v>
      </c>
      <c r="P142" s="31">
        <v>8858718.672079999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-6.3159999999999998</v>
      </c>
      <c r="E143" s="31">
        <v>0</v>
      </c>
      <c r="F143" s="31">
        <v>-511.01208000000003</v>
      </c>
      <c r="G143" s="31">
        <v>-3.1659999999999999</v>
      </c>
      <c r="H143" s="31">
        <v>0</v>
      </c>
      <c r="I143" s="59">
        <v>542</v>
      </c>
      <c r="J143" s="31">
        <v>0</v>
      </c>
      <c r="K143" s="31">
        <v>0</v>
      </c>
      <c r="L143" s="31">
        <v>-40084.590700000001</v>
      </c>
      <c r="M143" s="31">
        <v>0</v>
      </c>
      <c r="N143" s="31">
        <v>279.26416999999998</v>
      </c>
      <c r="O143" s="237">
        <v>-1796.19487</v>
      </c>
      <c r="P143" s="31">
        <v>-41580.015479999995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532909.99145999993</v>
      </c>
      <c r="E144" s="31">
        <v>1002188.24485</v>
      </c>
      <c r="F144" s="31">
        <v>779342.98557000002</v>
      </c>
      <c r="G144" s="31">
        <v>580762.15644000005</v>
      </c>
      <c r="H144" s="31">
        <v>513095.19549000001</v>
      </c>
      <c r="I144" s="59">
        <v>425592.50364000001</v>
      </c>
      <c r="J144" s="31">
        <v>488003.06469999999</v>
      </c>
      <c r="K144" s="59">
        <v>827195.29469000001</v>
      </c>
      <c r="L144" s="31">
        <v>897899.36019000004</v>
      </c>
      <c r="M144" s="31">
        <v>937729.45486000006</v>
      </c>
      <c r="N144" s="31">
        <v>881127.98832</v>
      </c>
      <c r="O144" s="237">
        <v>951292.41639000003</v>
      </c>
      <c r="P144" s="31">
        <v>8817138.6566000003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493762.67529659515</v>
      </c>
      <c r="E146" s="31">
        <v>951615.57796738483</v>
      </c>
      <c r="F146" s="31">
        <v>720185.89481724915</v>
      </c>
      <c r="G146" s="31">
        <v>516799.05009966408</v>
      </c>
      <c r="H146" s="31">
        <v>447842.34234264854</v>
      </c>
      <c r="I146" s="59">
        <v>371467.8004957551</v>
      </c>
      <c r="J146" s="31">
        <v>445174.38076772762</v>
      </c>
      <c r="K146" s="31">
        <v>805221.53611449688</v>
      </c>
      <c r="L146" s="31">
        <v>862516.96303773078</v>
      </c>
      <c r="M146" s="31">
        <v>892215.96981123369</v>
      </c>
      <c r="N146" s="31">
        <v>853932.43497677497</v>
      </c>
      <c r="O146" s="237">
        <v>874083.68426183274</v>
      </c>
      <c r="P146" s="31">
        <v>8234818.3099890938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4021.0676813780779</v>
      </c>
      <c r="E147" s="31">
        <v>2636.2561274862987</v>
      </c>
      <c r="F147" s="31">
        <v>3018.9783847657723</v>
      </c>
      <c r="G147" s="31">
        <v>6058.6543426351109</v>
      </c>
      <c r="H147" s="31">
        <v>3840.7294591984351</v>
      </c>
      <c r="I147" s="59">
        <v>3185.7356699338306</v>
      </c>
      <c r="J147" s="31">
        <v>4720.4318658443526</v>
      </c>
      <c r="K147" s="59">
        <v>3372.8016758527947</v>
      </c>
      <c r="L147" s="31">
        <v>6901.8596858943838</v>
      </c>
      <c r="M147" s="31">
        <v>2940.9872702676089</v>
      </c>
      <c r="N147" s="31">
        <v>3601.2995271174514</v>
      </c>
      <c r="O147" s="237">
        <v>4579.4936868199593</v>
      </c>
      <c r="P147" s="31">
        <v>48878.295377194074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35126.248482026756</v>
      </c>
      <c r="E148" s="105">
        <v>47936.410755128905</v>
      </c>
      <c r="F148" s="105">
        <v>56138.112367985144</v>
      </c>
      <c r="G148" s="105">
        <v>57904.451997700889</v>
      </c>
      <c r="H148" s="105">
        <v>61412.123688153035</v>
      </c>
      <c r="I148" s="106">
        <v>50938.967474311088</v>
      </c>
      <c r="J148" s="105">
        <v>38108.252066428046</v>
      </c>
      <c r="K148" s="106">
        <v>18600.956899650409</v>
      </c>
      <c r="L148" s="105">
        <v>28480.537466374863</v>
      </c>
      <c r="M148" s="105">
        <v>42572.497778498779</v>
      </c>
      <c r="N148" s="105">
        <v>23594.25381610771</v>
      </c>
      <c r="O148" s="238">
        <v>72629.238441347305</v>
      </c>
      <c r="P148" s="105">
        <v>533442.05123371293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-47083.208049999994</v>
      </c>
      <c r="E149" s="31">
        <v>190437.64416999999</v>
      </c>
      <c r="F149" s="31">
        <v>220770.69058000002</v>
      </c>
      <c r="G149" s="31">
        <v>258550.93193000002</v>
      </c>
      <c r="H149" s="31">
        <v>224694.27531999999</v>
      </c>
      <c r="I149" s="59">
        <v>247238.21526</v>
      </c>
      <c r="J149" s="31">
        <v>238766.52263999998</v>
      </c>
      <c r="K149" s="31">
        <v>220123.63200000001</v>
      </c>
      <c r="L149" s="31">
        <v>215909.21737</v>
      </c>
      <c r="M149" s="31">
        <v>251211.30103</v>
      </c>
      <c r="N149" s="31">
        <v>271226.90463999996</v>
      </c>
      <c r="O149" s="237">
        <v>466054.03224000003</v>
      </c>
      <c r="P149" s="31">
        <v>2757900.15913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-46172.860350000003</v>
      </c>
      <c r="E150" s="31">
        <v>175334.02016999997</v>
      </c>
      <c r="F150" s="31">
        <v>199222.96526</v>
      </c>
      <c r="G150" s="31">
        <v>225268.59993</v>
      </c>
      <c r="H150" s="31">
        <v>182333.38631999999</v>
      </c>
      <c r="I150" s="59">
        <v>195210.70788</v>
      </c>
      <c r="J150" s="31">
        <v>176831.07063999999</v>
      </c>
      <c r="K150" s="59">
        <v>165217.25</v>
      </c>
      <c r="L150" s="31">
        <v>178875.70656999998</v>
      </c>
      <c r="M150" s="31">
        <v>225980.30230000001</v>
      </c>
      <c r="N150" s="31">
        <v>248623.19966999997</v>
      </c>
      <c r="O150" s="237">
        <v>436479.02152000001</v>
      </c>
      <c r="P150" s="31">
        <v>2363203.3699099999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-569.67769999999996</v>
      </c>
      <c r="E151" s="31">
        <v>0</v>
      </c>
      <c r="F151" s="31">
        <v>0</v>
      </c>
      <c r="G151" s="31">
        <v>0</v>
      </c>
      <c r="H151" s="31">
        <v>-1E-3</v>
      </c>
      <c r="I151" s="59">
        <v>1620</v>
      </c>
      <c r="J151" s="31">
        <v>0</v>
      </c>
      <c r="K151" s="59">
        <v>0</v>
      </c>
      <c r="L151" s="31">
        <v>-7071.1072000000004</v>
      </c>
      <c r="M151" s="31">
        <v>-18.31427</v>
      </c>
      <c r="N151" s="31">
        <v>68.670349999999999</v>
      </c>
      <c r="O151" s="237">
        <v>-5901.6074400000007</v>
      </c>
      <c r="P151" s="31">
        <v>-11872.037260000001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-340.67</v>
      </c>
      <c r="E152" s="105">
        <v>15103.624</v>
      </c>
      <c r="F152" s="105">
        <v>21547.725320000001</v>
      </c>
      <c r="G152" s="105">
        <v>33282.332000000002</v>
      </c>
      <c r="H152" s="105">
        <v>42360.89</v>
      </c>
      <c r="I152" s="106">
        <v>50407.507380000003</v>
      </c>
      <c r="J152" s="105">
        <v>61935.451999999997</v>
      </c>
      <c r="K152" s="105">
        <v>54906.381999999998</v>
      </c>
      <c r="L152" s="105">
        <v>44104.618000000002</v>
      </c>
      <c r="M152" s="105">
        <v>25249.312999999998</v>
      </c>
      <c r="N152" s="105">
        <v>22535.034619999999</v>
      </c>
      <c r="O152" s="238">
        <v>35476.618159999998</v>
      </c>
      <c r="P152" s="105">
        <v>406568.82648000005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-278.12107999999995</v>
      </c>
      <c r="E153" s="31">
        <v>29165.804030000003</v>
      </c>
      <c r="F153" s="31">
        <v>25985.375680000001</v>
      </c>
      <c r="G153" s="31">
        <v>32775.847000000002</v>
      </c>
      <c r="H153" s="31">
        <v>25257.38653</v>
      </c>
      <c r="I153" s="59">
        <v>27156.839</v>
      </c>
      <c r="J153" s="31">
        <v>26408.52996</v>
      </c>
      <c r="K153" s="59">
        <v>25575.249030000003</v>
      </c>
      <c r="L153" s="31">
        <v>26131.012019999998</v>
      </c>
      <c r="M153" s="31">
        <v>31611.797119999999</v>
      </c>
      <c r="N153" s="31">
        <v>32134.313239999999</v>
      </c>
      <c r="O153" s="237">
        <v>57697.701520000002</v>
      </c>
      <c r="P153" s="31">
        <v>339621.73405000003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-41.272185962739393</v>
      </c>
      <c r="E155" s="31">
        <v>1950.9095179448886</v>
      </c>
      <c r="F155" s="31">
        <v>2502.1822991267213</v>
      </c>
      <c r="G155" s="31">
        <v>2494.3205934580164</v>
      </c>
      <c r="H155" s="31">
        <v>3642.0567578709229</v>
      </c>
      <c r="I155" s="59">
        <v>3915.9534136631287</v>
      </c>
      <c r="J155" s="31">
        <v>2836.0077926040499</v>
      </c>
      <c r="K155" s="31">
        <v>1278.272734596999</v>
      </c>
      <c r="L155" s="31">
        <v>2151.2015220017402</v>
      </c>
      <c r="M155" s="31">
        <v>2662.8016028570282</v>
      </c>
      <c r="N155" s="31">
        <v>2400.5141174912314</v>
      </c>
      <c r="O155" s="237">
        <v>5741.3234228037227</v>
      </c>
      <c r="P155" s="31">
        <v>31534.271588455704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-36.278121713494741</v>
      </c>
      <c r="E156" s="31">
        <v>4552.9498064635927</v>
      </c>
      <c r="F156" s="31">
        <v>3664.6062904486243</v>
      </c>
      <c r="G156" s="31">
        <v>2789.7528108214196</v>
      </c>
      <c r="H156" s="31">
        <v>2193.8952462679572</v>
      </c>
      <c r="I156" s="59">
        <v>2358.8845946114702</v>
      </c>
      <c r="J156" s="31">
        <v>2604.1654978476786</v>
      </c>
      <c r="K156" s="59">
        <v>3130.141914434153</v>
      </c>
      <c r="L156" s="31">
        <v>2700.251950457613</v>
      </c>
      <c r="M156" s="31">
        <v>3190.322148135695</v>
      </c>
      <c r="N156" s="31">
        <v>3852.1766385695232</v>
      </c>
      <c r="O156" s="237">
        <v>6368.5115214179641</v>
      </c>
      <c r="P156" s="31">
        <v>37369.380297762196</v>
      </c>
      <c r="R156" s="9"/>
    </row>
    <row r="157" spans="1:18" x14ac:dyDescent="0.2">
      <c r="A157" s="9"/>
      <c r="B157" s="219"/>
      <c r="C157" s="230" t="s">
        <v>163</v>
      </c>
      <c r="D157" s="31">
        <v>-200.57077232376588</v>
      </c>
      <c r="E157" s="31">
        <v>22661.944705591519</v>
      </c>
      <c r="F157" s="31">
        <v>19797.782545208156</v>
      </c>
      <c r="G157" s="31">
        <v>27491.773595720562</v>
      </c>
      <c r="H157" s="31">
        <v>19421.434525861121</v>
      </c>
      <c r="I157" s="59">
        <v>20882.000991725399</v>
      </c>
      <c r="J157" s="31">
        <v>20968.356669548273</v>
      </c>
      <c r="K157" s="59">
        <v>21166.834380968849</v>
      </c>
      <c r="L157" s="31">
        <v>21279.558547540648</v>
      </c>
      <c r="M157" s="31">
        <v>25758.673369007276</v>
      </c>
      <c r="N157" s="31">
        <v>25881.622483939242</v>
      </c>
      <c r="O157" s="237">
        <v>45587.866575778316</v>
      </c>
      <c r="P157" s="31">
        <v>270697.2776185656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0</v>
      </c>
      <c r="E158" s="105">
        <v>0</v>
      </c>
      <c r="F158" s="105">
        <v>20.804545216497377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20.804545216497377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7689.7190000000001</v>
      </c>
      <c r="F159" s="258">
        <v>4651.915</v>
      </c>
      <c r="G159" s="258">
        <v>5383.7520000000004</v>
      </c>
      <c r="H159" s="258">
        <v>12338.662</v>
      </c>
      <c r="I159" s="259">
        <v>12513.286</v>
      </c>
      <c r="J159" s="258">
        <v>18964.68</v>
      </c>
      <c r="K159" s="259">
        <v>9325.4349999999995</v>
      </c>
      <c r="L159" s="258">
        <v>9048.1239999999998</v>
      </c>
      <c r="M159" s="258">
        <v>6555.73</v>
      </c>
      <c r="N159" s="258">
        <v>6836.5360000000001</v>
      </c>
      <c r="O159" s="260">
        <v>10345.628000000001</v>
      </c>
      <c r="P159" s="258">
        <v>103653.467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17252.17382</v>
      </c>
      <c r="E160" s="31">
        <v>6412.7432399999998</v>
      </c>
      <c r="F160" s="31">
        <v>4727.7955199999997</v>
      </c>
      <c r="G160" s="31">
        <v>32347.895359999999</v>
      </c>
      <c r="H160" s="31">
        <v>7648.9599600000001</v>
      </c>
      <c r="I160" s="59">
        <v>3989.5989799999998</v>
      </c>
      <c r="J160" s="31">
        <v>5019.6904999999997</v>
      </c>
      <c r="K160" s="59">
        <v>4908.16849</v>
      </c>
      <c r="L160" s="31">
        <v>-30287.274309999997</v>
      </c>
      <c r="M160" s="31">
        <v>26248.004519999999</v>
      </c>
      <c r="N160" s="31">
        <v>-759.82332999999994</v>
      </c>
      <c r="O160" s="237">
        <v>1988.0498300000002</v>
      </c>
      <c r="P160" s="31">
        <v>79495.982579999996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21457.425859999999</v>
      </c>
      <c r="E161" s="31">
        <v>6594.8417199999994</v>
      </c>
      <c r="F161" s="31">
        <v>5026.9144299999998</v>
      </c>
      <c r="G161" s="31">
        <v>32610.42987</v>
      </c>
      <c r="H161" s="31">
        <v>7752.0843800000002</v>
      </c>
      <c r="I161" s="59">
        <v>5431.4258099999997</v>
      </c>
      <c r="J161" s="31">
        <v>5164.2370799999999</v>
      </c>
      <c r="K161" s="31">
        <v>5102.4618799999998</v>
      </c>
      <c r="L161" s="31">
        <v>5813.6366500000004</v>
      </c>
      <c r="M161" s="31">
        <v>28894.91822</v>
      </c>
      <c r="N161" s="31">
        <v>4969.0431100000005</v>
      </c>
      <c r="O161" s="237">
        <v>4960.4000500000002</v>
      </c>
      <c r="P161" s="31">
        <v>133777.81906000001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-4205.2520400000003</v>
      </c>
      <c r="E162" s="31">
        <v>-182.09848000000002</v>
      </c>
      <c r="F162" s="31">
        <v>-299.11890999999997</v>
      </c>
      <c r="G162" s="31">
        <v>-262.53451000000001</v>
      </c>
      <c r="H162" s="31">
        <v>-103.12442</v>
      </c>
      <c r="I162" s="59">
        <v>-1441.82683</v>
      </c>
      <c r="J162" s="31">
        <v>-144.54657999999998</v>
      </c>
      <c r="K162" s="59">
        <v>-194.29339000000002</v>
      </c>
      <c r="L162" s="31">
        <v>-36100.910960000001</v>
      </c>
      <c r="M162" s="31">
        <v>-2646.9137000000001</v>
      </c>
      <c r="N162" s="31">
        <v>-5728.8664400000007</v>
      </c>
      <c r="O162" s="237">
        <v>-2972.3502199999989</v>
      </c>
      <c r="P162" s="31">
        <v>-54281.836479999998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24133.6024</v>
      </c>
      <c r="E165" s="273">
        <v>520722.82462999999</v>
      </c>
      <c r="F165" s="273">
        <v>664904.57299999997</v>
      </c>
      <c r="G165" s="273">
        <v>1016202.1076</v>
      </c>
      <c r="H165" s="273">
        <v>644575.72900000005</v>
      </c>
      <c r="I165" s="274">
        <v>756864.74965999997</v>
      </c>
      <c r="J165" s="273">
        <v>1019563.8010900001</v>
      </c>
      <c r="K165" s="274">
        <v>974722.22438999999</v>
      </c>
      <c r="L165" s="273">
        <v>573879.31211000006</v>
      </c>
      <c r="M165" s="273">
        <v>878635.24570000009</v>
      </c>
      <c r="N165" s="273">
        <v>664410.86017999996</v>
      </c>
      <c r="O165" s="275">
        <v>1878671.2583899999</v>
      </c>
      <c r="P165" s="273">
        <v>9617286.2881499995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24487.803</v>
      </c>
      <c r="E166" s="31">
        <v>520802.90899999999</v>
      </c>
      <c r="F166" s="31">
        <v>664906.57299999997</v>
      </c>
      <c r="G166" s="31">
        <v>1016470.643</v>
      </c>
      <c r="H166" s="31">
        <v>644575.72900000005</v>
      </c>
      <c r="I166" s="59">
        <v>752670.71299999999</v>
      </c>
      <c r="J166" s="31">
        <v>1019743.7659999999</v>
      </c>
      <c r="K166" s="59">
        <v>974887.04099999997</v>
      </c>
      <c r="L166" s="31">
        <v>569961.78973000008</v>
      </c>
      <c r="M166" s="31">
        <v>879020.75899999996</v>
      </c>
      <c r="N166" s="31">
        <v>673175.74600000004</v>
      </c>
      <c r="O166" s="237">
        <v>1878134.138</v>
      </c>
      <c r="P166" s="31">
        <v>9618837.6097299997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-354.20059999999995</v>
      </c>
      <c r="E167" s="240">
        <v>-80.084369999999993</v>
      </c>
      <c r="F167" s="240">
        <v>-2</v>
      </c>
      <c r="G167" s="240">
        <v>-268.53540000000004</v>
      </c>
      <c r="H167" s="240">
        <v>0</v>
      </c>
      <c r="I167" s="241">
        <v>4194.0366599999998</v>
      </c>
      <c r="J167" s="240">
        <v>-179.96491</v>
      </c>
      <c r="K167" s="240">
        <v>-164.81661</v>
      </c>
      <c r="L167" s="240">
        <v>3917.5223799999999</v>
      </c>
      <c r="M167" s="240">
        <v>-385.51330000000002</v>
      </c>
      <c r="N167" s="240">
        <v>-8764.8858199999995</v>
      </c>
      <c r="O167" s="242">
        <v>537.1203899999997</v>
      </c>
      <c r="P167" s="240">
        <v>-1551.3215799999994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35.262260000000005</v>
      </c>
      <c r="H169" s="265">
        <v>0</v>
      </c>
      <c r="I169" s="266">
        <v>2</v>
      </c>
      <c r="J169" s="265">
        <v>0</v>
      </c>
      <c r="K169" s="266">
        <v>0</v>
      </c>
      <c r="L169" s="265">
        <v>568886.60823000001</v>
      </c>
      <c r="M169" s="265">
        <v>0</v>
      </c>
      <c r="N169" s="265">
        <v>-4.4268599999999996</v>
      </c>
      <c r="O169" s="267">
        <v>-0.3145</v>
      </c>
      <c r="P169" s="265">
        <v>568919.12913000002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541947.92160999996</v>
      </c>
      <c r="E171" s="273">
        <v>441451.11907000007</v>
      </c>
      <c r="F171" s="273">
        <v>505758.60352999991</v>
      </c>
      <c r="G171" s="273">
        <v>422216.84830000001</v>
      </c>
      <c r="H171" s="273">
        <v>490898.53438000003</v>
      </c>
      <c r="I171" s="274">
        <v>-9135.3926100001336</v>
      </c>
      <c r="J171" s="273">
        <v>252493.29607999991</v>
      </c>
      <c r="K171" s="274">
        <v>510341.10590000002</v>
      </c>
      <c r="L171" s="273">
        <v>347099.30197000009</v>
      </c>
      <c r="M171" s="273">
        <v>416413.77899999998</v>
      </c>
      <c r="N171" s="273">
        <v>-390761.37039999996</v>
      </c>
      <c r="O171" s="275">
        <v>-3048963.8918699999</v>
      </c>
      <c r="P171" s="273">
        <v>479759.85495999968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901538.27095999999</v>
      </c>
      <c r="E173" s="31">
        <v>519765.97439000005</v>
      </c>
      <c r="F173" s="31">
        <v>612757.13507999992</v>
      </c>
      <c r="G173" s="31">
        <v>614640.02216000005</v>
      </c>
      <c r="H173" s="31">
        <v>617729.14598000003</v>
      </c>
      <c r="I173" s="59">
        <v>783089.65636999987</v>
      </c>
      <c r="J173" s="31">
        <v>661943.18269999989</v>
      </c>
      <c r="K173" s="31">
        <v>599017.09293000004</v>
      </c>
      <c r="L173" s="31">
        <v>743496.73612000013</v>
      </c>
      <c r="M173" s="31">
        <v>542106.95029999991</v>
      </c>
      <c r="N173" s="31">
        <v>658244.89669000008</v>
      </c>
      <c r="O173" s="237">
        <v>-1465077.50505</v>
      </c>
      <c r="P173" s="31">
        <v>5789251.5586300008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-359590.34935000003</v>
      </c>
      <c r="E174" s="105">
        <v>-78314.855319999988</v>
      </c>
      <c r="F174" s="105">
        <v>-106998.53155</v>
      </c>
      <c r="G174" s="105">
        <v>-192423.17386000001</v>
      </c>
      <c r="H174" s="105">
        <v>-126830.61159999999</v>
      </c>
      <c r="I174" s="106">
        <v>-792225.04897999996</v>
      </c>
      <c r="J174" s="105">
        <v>-409449.88662</v>
      </c>
      <c r="K174" s="106">
        <v>-88675.987030000004</v>
      </c>
      <c r="L174" s="105">
        <v>-396397.43414999999</v>
      </c>
      <c r="M174" s="105">
        <v>-125693.17129999999</v>
      </c>
      <c r="N174" s="105">
        <v>-1049006.26709</v>
      </c>
      <c r="O174" s="238">
        <v>-1583886.3868200001</v>
      </c>
      <c r="P174" s="105">
        <v>-5309491.7036700007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846344.90601999999</v>
      </c>
      <c r="E175" s="31">
        <v>492521.84173000004</v>
      </c>
      <c r="F175" s="31">
        <v>564743.1569399999</v>
      </c>
      <c r="G175" s="31">
        <v>594975.91321000003</v>
      </c>
      <c r="H175" s="31">
        <v>535312.0956</v>
      </c>
      <c r="I175" s="59">
        <v>598442.06384999992</v>
      </c>
      <c r="J175" s="31">
        <v>559595.94468999992</v>
      </c>
      <c r="K175" s="59">
        <v>570573.22267000005</v>
      </c>
      <c r="L175" s="31">
        <v>582909.20565000013</v>
      </c>
      <c r="M175" s="31">
        <v>534359.53177999996</v>
      </c>
      <c r="N175" s="31">
        <v>571540.12088000006</v>
      </c>
      <c r="O175" s="237">
        <v>-3308074.4174600001</v>
      </c>
      <c r="P175" s="31">
        <v>3143243.5855600005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-139989.80830999999</v>
      </c>
      <c r="E176" s="31">
        <v>-45359.299950000001</v>
      </c>
      <c r="F176" s="31">
        <v>-6951.3060700000005</v>
      </c>
      <c r="G176" s="31">
        <v>-161972.92180000001</v>
      </c>
      <c r="H176" s="31">
        <v>-64330.811310000005</v>
      </c>
      <c r="I176" s="59">
        <v>-675836.52245000005</v>
      </c>
      <c r="J176" s="31">
        <v>-219522.39835</v>
      </c>
      <c r="K176" s="31">
        <v>-32498.78946</v>
      </c>
      <c r="L176" s="31">
        <v>-282465.42104000004</v>
      </c>
      <c r="M176" s="31">
        <v>-78106.000159999996</v>
      </c>
      <c r="N176" s="31">
        <v>-944043.39883000008</v>
      </c>
      <c r="O176" s="237">
        <v>-979951.37245000002</v>
      </c>
      <c r="P176" s="31">
        <v>-3631028.0501800003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-43099.357670000005</v>
      </c>
      <c r="E177" s="31">
        <v>-2798.2140800000002</v>
      </c>
      <c r="F177" s="31">
        <v>-24988.178769999999</v>
      </c>
      <c r="G177" s="31">
        <v>-6103.71738</v>
      </c>
      <c r="H177" s="31">
        <v>-24281.338469999999</v>
      </c>
      <c r="I177" s="59">
        <v>-2864.2924199999998</v>
      </c>
      <c r="J177" s="31">
        <v>-21118.7709</v>
      </c>
      <c r="K177" s="59">
        <v>-8571.2408100000011</v>
      </c>
      <c r="L177" s="31">
        <v>-29723.149399999998</v>
      </c>
      <c r="M177" s="31">
        <v>-2368.9939599999998</v>
      </c>
      <c r="N177" s="31">
        <v>-23604.864420000002</v>
      </c>
      <c r="O177" s="237">
        <v>-19779.61608</v>
      </c>
      <c r="P177" s="31">
        <v>-209301.73436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35837.407939999997</v>
      </c>
      <c r="E178" s="31">
        <v>16346.23466</v>
      </c>
      <c r="F178" s="31">
        <v>30875.739140000001</v>
      </c>
      <c r="G178" s="31">
        <v>17356.194449999999</v>
      </c>
      <c r="H178" s="31">
        <v>25390.829379999999</v>
      </c>
      <c r="I178" s="59">
        <v>18701.841519999998</v>
      </c>
      <c r="J178" s="31">
        <v>67696.46001000001</v>
      </c>
      <c r="K178" s="59">
        <v>4395.2562600000001</v>
      </c>
      <c r="L178" s="31">
        <v>28900.776469999997</v>
      </c>
      <c r="M178" s="31">
        <v>468.45452</v>
      </c>
      <c r="N178" s="31">
        <v>33078.739880000001</v>
      </c>
      <c r="O178" s="237">
        <v>21022.77866</v>
      </c>
      <c r="P178" s="31">
        <v>300070.71288999997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-176501.18337000001</v>
      </c>
      <c r="E179" s="31">
        <v>-30157.34129</v>
      </c>
      <c r="F179" s="31">
        <v>-75059.046709999995</v>
      </c>
      <c r="G179" s="31">
        <v>-24340.012179999998</v>
      </c>
      <c r="H179" s="31">
        <v>-38218.461819999997</v>
      </c>
      <c r="I179" s="59">
        <v>-113524.23411</v>
      </c>
      <c r="J179" s="31">
        <v>-168808.71737</v>
      </c>
      <c r="K179" s="31">
        <v>-47605.956760000001</v>
      </c>
      <c r="L179" s="31">
        <v>-84208.863709999991</v>
      </c>
      <c r="M179" s="31">
        <v>-45218.177179999999</v>
      </c>
      <c r="N179" s="31">
        <v>-80778.451910000003</v>
      </c>
      <c r="O179" s="237">
        <v>-584130.64454000001</v>
      </c>
      <c r="P179" s="31">
        <v>-1468551.0909500001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19355.956999999999</v>
      </c>
      <c r="E180" s="240">
        <v>10897.897999999999</v>
      </c>
      <c r="F180" s="240">
        <v>17138.239000000001</v>
      </c>
      <c r="G180" s="240">
        <v>2301.3919999999998</v>
      </c>
      <c r="H180" s="240">
        <v>57026.220999999998</v>
      </c>
      <c r="I180" s="241">
        <v>165945.75099999999</v>
      </c>
      <c r="J180" s="240">
        <v>34650.777999999998</v>
      </c>
      <c r="K180" s="241">
        <v>24048.614000000001</v>
      </c>
      <c r="L180" s="240">
        <v>131686.75399999999</v>
      </c>
      <c r="M180" s="240">
        <v>7278.9639999999999</v>
      </c>
      <c r="N180" s="240">
        <v>53046.483999999997</v>
      </c>
      <c r="O180" s="242">
        <v>1821949.38</v>
      </c>
      <c r="P180" s="240">
        <v>2345326.432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P472"/>
  <sheetViews>
    <sheetView showGridLines="0" zoomScale="110" zoomScaleNormal="110" workbookViewId="0">
      <pane xSplit="3" ySplit="4" topLeftCell="D5" activePane="bottomRight" state="frozen"/>
      <selection activeCell="B173" activeCellId="1" sqref="B172:O172 B173:O173"/>
      <selection pane="topRight" activeCell="B173" activeCellId="1" sqref="B172:O172 B173:O173"/>
      <selection pane="bottomLeft" activeCell="B173" activeCellId="1" sqref="B172:O172 B173:O173"/>
      <selection pane="bottomRight" activeCell="I164" sqref="I164"/>
    </sheetView>
  </sheetViews>
  <sheetFormatPr defaultColWidth="9.33203125" defaultRowHeight="11.25" x14ac:dyDescent="0.2"/>
  <cols>
    <col min="1" max="1" width="2.83203125" style="280" customWidth="1"/>
    <col min="2" max="2" width="17.83203125" style="280" customWidth="1"/>
    <col min="3" max="3" width="60.83203125" style="280" customWidth="1"/>
    <col min="4" max="16" width="12.83203125" style="280" customWidth="1"/>
    <col min="17" max="16384" width="9.33203125" style="280"/>
  </cols>
  <sheetData>
    <row r="1" spans="1:16" ht="12" customHeight="1" thickBot="1" x14ac:dyDescent="0.25">
      <c r="A1" s="279"/>
      <c r="B1" s="280" t="s">
        <v>182</v>
      </c>
    </row>
    <row r="2" spans="1:16" ht="17.100000000000001" customHeight="1" thickBot="1" x14ac:dyDescent="0.3">
      <c r="B2" s="281" t="s">
        <v>294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>
        <v>12</v>
      </c>
      <c r="P2" s="282"/>
    </row>
    <row r="3" spans="1:16" ht="12" customHeight="1" x14ac:dyDescent="0.2">
      <c r="B3" s="283"/>
      <c r="C3" s="283"/>
      <c r="D3" s="57" t="s">
        <v>295</v>
      </c>
      <c r="E3" s="57" t="s">
        <v>285</v>
      </c>
      <c r="F3" s="57" t="s">
        <v>286</v>
      </c>
      <c r="G3" s="57" t="s">
        <v>287</v>
      </c>
      <c r="H3" s="57" t="s">
        <v>288</v>
      </c>
      <c r="I3" s="57" t="s">
        <v>289</v>
      </c>
      <c r="J3" s="57" t="s">
        <v>290</v>
      </c>
      <c r="K3" s="57" t="s">
        <v>291</v>
      </c>
      <c r="L3" s="57" t="s">
        <v>309</v>
      </c>
      <c r="M3" s="57" t="s">
        <v>292</v>
      </c>
      <c r="N3" s="57" t="s">
        <v>293</v>
      </c>
      <c r="O3" s="57" t="s">
        <v>310</v>
      </c>
      <c r="P3" s="284" t="s">
        <v>175</v>
      </c>
    </row>
    <row r="4" spans="1:16" ht="12" customHeight="1" thickBot="1" x14ac:dyDescent="0.25">
      <c r="B4" s="234"/>
      <c r="C4" s="234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85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286" t="s">
        <v>0</v>
      </c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12" customHeight="1" x14ac:dyDescent="0.2">
      <c r="C6" s="289" t="s">
        <v>1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16" ht="12" customHeight="1" x14ac:dyDescent="0.2">
      <c r="C7" s="291" t="s">
        <v>2</v>
      </c>
      <c r="D7" s="292">
        <v>-3320255.7425600002</v>
      </c>
      <c r="E7" s="292">
        <v>-188612.11653</v>
      </c>
      <c r="F7" s="292">
        <v>-177999.67601</v>
      </c>
      <c r="G7" s="292">
        <v>-3308622.6351600001</v>
      </c>
      <c r="H7" s="292">
        <v>-187010.50146999999</v>
      </c>
      <c r="I7" s="292">
        <v>-155243.34959999999</v>
      </c>
      <c r="J7" s="292">
        <v>-3339353.7109300001</v>
      </c>
      <c r="K7" s="292">
        <v>-177307.99132</v>
      </c>
      <c r="L7" s="292">
        <v>-186804.29824999999</v>
      </c>
      <c r="M7" s="292">
        <v>-3302968.1228100001</v>
      </c>
      <c r="N7" s="292">
        <v>-268638.79719000001</v>
      </c>
      <c r="O7" s="292">
        <v>-96546.049780000001</v>
      </c>
      <c r="P7" s="292">
        <f>SUM(D7:O7)</f>
        <v>-14709362.99161</v>
      </c>
    </row>
    <row r="8" spans="1:16" ht="12" customHeight="1" x14ac:dyDescent="0.2">
      <c r="C8" s="293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280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234" t="s">
        <v>5</v>
      </c>
      <c r="C10" s="294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f t="shared" ref="P10:P71" si="0">SUM(D10:O10)</f>
        <v>-14709362.99161</v>
      </c>
    </row>
    <row r="11" spans="1:16" ht="12" customHeight="1" x14ac:dyDescent="0.2">
      <c r="C11" s="280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95"/>
    </row>
    <row r="12" spans="1:16" ht="12" customHeight="1" x14ac:dyDescent="0.2">
      <c r="B12" s="280" t="s">
        <v>24</v>
      </c>
      <c r="C12" s="296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f t="shared" si="0"/>
        <v>0</v>
      </c>
    </row>
    <row r="13" spans="1:16" ht="12" customHeight="1" x14ac:dyDescent="0.2">
      <c r="C13" s="289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280" t="s">
        <v>2</v>
      </c>
      <c r="D14" s="268">
        <v>50468228.323539995</v>
      </c>
      <c r="E14" s="268">
        <v>70801001.374499992</v>
      </c>
      <c r="F14" s="268">
        <v>75588894.885020033</v>
      </c>
      <c r="G14" s="268">
        <v>44342644.502059996</v>
      </c>
      <c r="H14" s="268">
        <v>57588448.765170008</v>
      </c>
      <c r="I14" s="268">
        <v>48087603.734169997</v>
      </c>
      <c r="J14" s="268">
        <v>41330817.045070007</v>
      </c>
      <c r="K14" s="268">
        <v>77744600.548499987</v>
      </c>
      <c r="L14" s="268">
        <v>50659615.511409998</v>
      </c>
      <c r="M14" s="268">
        <v>52319504.401520006</v>
      </c>
      <c r="N14" s="268">
        <v>88715270.898570001</v>
      </c>
      <c r="O14" s="268">
        <v>82772775.019689977</v>
      </c>
      <c r="P14" s="268">
        <v>740419405.00922012</v>
      </c>
    </row>
    <row r="15" spans="1:16" ht="12" customHeight="1" x14ac:dyDescent="0.2">
      <c r="C15" s="280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291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293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280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280" t="s">
        <v>7</v>
      </c>
      <c r="C19" s="280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280" t="s">
        <v>8</v>
      </c>
      <c r="C20" s="280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280" t="s">
        <v>9</v>
      </c>
      <c r="C21" s="280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280" t="s">
        <v>11</v>
      </c>
      <c r="C22" s="280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280" t="s">
        <v>12</v>
      </c>
      <c r="C23" s="280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280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280" t="s">
        <v>14</v>
      </c>
      <c r="C25" s="280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280" t="s">
        <v>15</v>
      </c>
      <c r="C26" s="280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280" t="s">
        <v>16</v>
      </c>
      <c r="C27" s="280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280" t="s">
        <v>17</v>
      </c>
      <c r="C28" s="280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280" t="s">
        <v>18</v>
      </c>
      <c r="C29" s="280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280" t="s">
        <v>19</v>
      </c>
      <c r="C30" s="280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280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280" t="s">
        <v>20</v>
      </c>
      <c r="C32" s="297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297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297" t="s">
        <v>195</v>
      </c>
      <c r="C34" s="297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280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280" t="s">
        <v>22</v>
      </c>
      <c r="C36" s="280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98" t="s">
        <v>25</v>
      </c>
      <c r="C37" s="299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</row>
    <row r="39" spans="1:16" ht="12" customHeight="1" x14ac:dyDescent="0.2">
      <c r="B39" s="301" t="s">
        <v>27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</row>
    <row r="40" spans="1:16" ht="12" customHeight="1" thickBot="1" x14ac:dyDescent="0.25">
      <c r="B40" s="30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303" t="s">
        <v>7</v>
      </c>
      <c r="C41" s="303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f t="shared" si="0"/>
        <v>320928573.52763999</v>
      </c>
    </row>
    <row r="42" spans="1:16" ht="12" customHeight="1" x14ac:dyDescent="0.2">
      <c r="B42" s="280" t="s">
        <v>29</v>
      </c>
      <c r="C42" s="304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64">
        <f t="shared" si="0"/>
        <v>312353204.74214</v>
      </c>
    </row>
    <row r="43" spans="1:16" ht="12" customHeight="1" x14ac:dyDescent="0.2">
      <c r="B43" s="280" t="s">
        <v>30</v>
      </c>
      <c r="C43" s="280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56551240.147569999</v>
      </c>
      <c r="P43" s="59">
        <v>578275415.65588999</v>
      </c>
    </row>
    <row r="44" spans="1:16" ht="12" customHeight="1" x14ac:dyDescent="0.2">
      <c r="C44" s="293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12" customHeight="1" x14ac:dyDescent="0.2">
      <c r="A45" s="305"/>
      <c r="C45" s="293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59">
        <v>420919540.91258007</v>
      </c>
    </row>
    <row r="46" spans="1:16" ht="12" customHeight="1" x14ac:dyDescent="0.2">
      <c r="C46" s="293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59">
        <v>83843805.962220013</v>
      </c>
    </row>
    <row r="47" spans="1:16" ht="12" customHeight="1" x14ac:dyDescent="0.2">
      <c r="C47" s="293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59">
        <v>11335790.131999999</v>
      </c>
    </row>
    <row r="48" spans="1:16" ht="12" customHeight="1" x14ac:dyDescent="0.2">
      <c r="C48" s="293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59">
        <v>18665353.770869996</v>
      </c>
    </row>
    <row r="49" spans="1:16" ht="12" customHeight="1" x14ac:dyDescent="0.2">
      <c r="C49" s="293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59">
        <v>-224730.94400000002</v>
      </c>
    </row>
    <row r="50" spans="1:16" ht="12" customHeight="1" x14ac:dyDescent="0.2">
      <c r="C50" s="293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59">
        <v>25042263.237</v>
      </c>
    </row>
    <row r="51" spans="1:16" ht="12" customHeight="1" x14ac:dyDescent="0.2">
      <c r="C51" s="293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59">
        <v>23575105.317680005</v>
      </c>
    </row>
    <row r="52" spans="1:16" ht="12" customHeight="1" x14ac:dyDescent="0.2">
      <c r="C52" s="293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59">
        <v>6876278.3504999997</v>
      </c>
    </row>
    <row r="53" spans="1:16" ht="12" customHeight="1" x14ac:dyDescent="0.2">
      <c r="C53" s="293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59">
        <v>-25537052.237379998</v>
      </c>
    </row>
    <row r="54" spans="1:16" ht="12" customHeight="1" x14ac:dyDescent="0.2">
      <c r="C54" s="306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59">
        <v>3367098.568</v>
      </c>
    </row>
    <row r="55" spans="1:16" ht="12" customHeight="1" x14ac:dyDescent="0.2">
      <c r="C55" s="306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59">
        <v>7961958.9142100001</v>
      </c>
    </row>
    <row r="56" spans="1:16" ht="12" customHeight="1" x14ac:dyDescent="0.2">
      <c r="C56" s="306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59">
        <v>2450003.6722100005</v>
      </c>
    </row>
    <row r="57" spans="1:16" ht="12" customHeight="1" x14ac:dyDescent="0.2">
      <c r="B57" s="280" t="s">
        <v>32</v>
      </c>
      <c r="C57" s="280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59">
        <v>-3490295.99266</v>
      </c>
    </row>
    <row r="58" spans="1:16" ht="12" customHeight="1" x14ac:dyDescent="0.2">
      <c r="B58" s="280" t="s">
        <v>187</v>
      </c>
      <c r="C58" s="280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59">
        <v>-3367098.568</v>
      </c>
    </row>
    <row r="59" spans="1:16" ht="12" customHeight="1" x14ac:dyDescent="0.2">
      <c r="B59" s="280" t="s">
        <v>33</v>
      </c>
      <c r="C59" s="280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59">
        <v>-258432202.39685994</v>
      </c>
    </row>
    <row r="60" spans="1:16" ht="12" customHeight="1" x14ac:dyDescent="0.2">
      <c r="B60" s="307" t="s">
        <v>178</v>
      </c>
      <c r="C60" s="307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59">
        <v>-629113.95623000001</v>
      </c>
    </row>
    <row r="61" spans="1:16" ht="12" customHeight="1" x14ac:dyDescent="0.2">
      <c r="B61" s="280" t="s">
        <v>34</v>
      </c>
      <c r="C61" s="234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-3500</v>
      </c>
    </row>
    <row r="62" spans="1:16" ht="12" customHeight="1" thickBot="1" x14ac:dyDescent="0.25">
      <c r="B62" s="308" t="s">
        <v>35</v>
      </c>
      <c r="C62" s="309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307"/>
      <c r="C63" s="234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234"/>
      <c r="B64" s="310" t="s">
        <v>5</v>
      </c>
      <c r="C64" s="310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f t="shared" si="0"/>
        <v>-14709362.99161</v>
      </c>
    </row>
    <row r="65" spans="1:16" ht="12" customHeight="1" thickBot="1" x14ac:dyDescent="0.25">
      <c r="A65" s="234"/>
      <c r="B65" s="234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234"/>
      <c r="B66" s="303" t="s">
        <v>8</v>
      </c>
      <c r="C66" s="303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f t="shared" si="0"/>
        <v>67091097.768150002</v>
      </c>
    </row>
    <row r="67" spans="1:16" ht="12" customHeight="1" x14ac:dyDescent="0.2">
      <c r="A67" s="234"/>
      <c r="B67" s="234" t="s">
        <v>37</v>
      </c>
      <c r="C67" s="304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f t="shared" si="0"/>
        <v>62180980.64418</v>
      </c>
    </row>
    <row r="68" spans="1:16" ht="12" customHeight="1" x14ac:dyDescent="0.2">
      <c r="A68" s="234"/>
      <c r="B68" s="234" t="s">
        <v>38</v>
      </c>
      <c r="C68" s="280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f t="shared" si="0"/>
        <v>72456144.945949987</v>
      </c>
    </row>
    <row r="69" spans="1:16" ht="12" customHeight="1" x14ac:dyDescent="0.2">
      <c r="A69" s="234"/>
      <c r="B69" s="234" t="s">
        <v>39</v>
      </c>
      <c r="C69" s="280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f t="shared" si="0"/>
        <v>-1058357.1917699999</v>
      </c>
    </row>
    <row r="70" spans="1:16" ht="12" customHeight="1" x14ac:dyDescent="0.2">
      <c r="A70" s="234"/>
      <c r="B70" s="234" t="s">
        <v>40</v>
      </c>
      <c r="C70" s="280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f t="shared" si="0"/>
        <v>-9216807.1099999994</v>
      </c>
    </row>
    <row r="71" spans="1:16" ht="12" customHeight="1" thickBot="1" x14ac:dyDescent="0.25">
      <c r="A71" s="234"/>
      <c r="B71" s="311" t="s">
        <v>214</v>
      </c>
      <c r="C71" s="308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f t="shared" si="0"/>
        <v>4910117.1239699991</v>
      </c>
    </row>
    <row r="72" spans="1:16" ht="12" customHeight="1" thickBot="1" x14ac:dyDescent="0.25">
      <c r="A72" s="234"/>
      <c r="B72" s="234"/>
      <c r="C72" s="28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>
        <f t="shared" ref="P72:P135" si="1">SUM(D72:O72)</f>
        <v>0</v>
      </c>
    </row>
    <row r="73" spans="1:16" ht="12" customHeight="1" thickBot="1" x14ac:dyDescent="0.25">
      <c r="A73" s="234"/>
      <c r="B73" s="310" t="s">
        <v>9</v>
      </c>
      <c r="C73" s="310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f t="shared" si="1"/>
        <v>13343288.86565</v>
      </c>
    </row>
    <row r="74" spans="1:16" ht="12" customHeight="1" thickBot="1" x14ac:dyDescent="0.25">
      <c r="A74" s="234"/>
      <c r="B74" s="234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>
        <f t="shared" si="1"/>
        <v>0</v>
      </c>
    </row>
    <row r="75" spans="1:16" ht="12" customHeight="1" x14ac:dyDescent="0.2">
      <c r="A75" s="234"/>
      <c r="B75" s="303" t="s">
        <v>11</v>
      </c>
      <c r="C75" s="303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f t="shared" si="1"/>
        <v>7189612.9876800003</v>
      </c>
    </row>
    <row r="76" spans="1:16" ht="12" customHeight="1" x14ac:dyDescent="0.2">
      <c r="A76" s="234"/>
      <c r="B76" s="312"/>
      <c r="C76" s="306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>
        <f t="shared" si="1"/>
        <v>0</v>
      </c>
    </row>
    <row r="77" spans="1:16" ht="12" customHeight="1" x14ac:dyDescent="0.2">
      <c r="A77" s="234"/>
      <c r="B77" s="312"/>
      <c r="C77" s="313" t="s">
        <v>198</v>
      </c>
      <c r="D77" s="232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234"/>
      <c r="B78" s="314"/>
      <c r="C78" s="311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234"/>
      <c r="B79" s="234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234"/>
      <c r="B80" s="315" t="s">
        <v>12</v>
      </c>
      <c r="C80" s="303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f t="shared" si="1"/>
        <v>98142.927620000002</v>
      </c>
    </row>
    <row r="81" spans="2:16" ht="12" customHeight="1" thickBot="1" x14ac:dyDescent="0.25">
      <c r="B81" s="311" t="s">
        <v>215</v>
      </c>
      <c r="C81" s="309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f t="shared" si="1"/>
        <v>98142.927620000002</v>
      </c>
    </row>
    <row r="82" spans="2:16" ht="12" customHeight="1" thickBot="1" x14ac:dyDescent="0.25">
      <c r="B82" s="234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303" t="s">
        <v>14</v>
      </c>
      <c r="C83" s="303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f>'[1]9. Moms'!X71</f>
        <v>26353628.979109995</v>
      </c>
      <c r="P83" s="66">
        <f>SUM(D83:O83)</f>
        <v>230468049.59564003</v>
      </c>
    </row>
    <row r="84" spans="2:16" ht="12" customHeight="1" x14ac:dyDescent="0.2">
      <c r="B84" s="234" t="s">
        <v>44</v>
      </c>
      <c r="C84" s="280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f>SUM('[1]9. Moms'!X46:X67)</f>
        <v>27474430.103820004</v>
      </c>
      <c r="P84" s="59">
        <f t="shared" si="1"/>
        <v>234197010.08967003</v>
      </c>
    </row>
    <row r="85" spans="2:16" ht="12" customHeight="1" x14ac:dyDescent="0.2">
      <c r="B85" s="234"/>
      <c r="C85" s="293" t="s">
        <v>111</v>
      </c>
      <c r="D85" s="26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234"/>
      <c r="C86" s="280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234"/>
      <c r="C87" s="293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f>'[1]9. Moms'!X46</f>
        <v>49091544.107150003</v>
      </c>
      <c r="P87" s="59">
        <f t="shared" si="1"/>
        <v>439757270.61476004</v>
      </c>
    </row>
    <row r="88" spans="2:16" ht="12" customHeight="1" x14ac:dyDescent="0.2">
      <c r="B88" s="234"/>
      <c r="C88" s="293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f>'[1]9. Moms'!X47</f>
        <v>-24227336.179000001</v>
      </c>
      <c r="P88" s="59">
        <f t="shared" si="1"/>
        <v>-283619760.27200001</v>
      </c>
    </row>
    <row r="89" spans="2:16" ht="12" customHeight="1" x14ac:dyDescent="0.2">
      <c r="B89" s="234"/>
      <c r="C89" s="280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234"/>
      <c r="C90" s="293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f>'[1]9. Moms'!X51</f>
        <v>3750755.514</v>
      </c>
      <c r="P90" s="59">
        <f t="shared" si="1"/>
        <v>78906414.153999999</v>
      </c>
    </row>
    <row r="91" spans="2:16" ht="12" customHeight="1" x14ac:dyDescent="0.2">
      <c r="B91" s="234"/>
      <c r="C91" s="293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f>'[1]9. Moms'!X52</f>
        <v>-1050092.0260000001</v>
      </c>
      <c r="P91" s="59">
        <f t="shared" si="1"/>
        <v>-21581182.824000005</v>
      </c>
    </row>
    <row r="92" spans="2:16" ht="12" customHeight="1" x14ac:dyDescent="0.2">
      <c r="B92" s="234"/>
      <c r="C92" s="280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234"/>
      <c r="C93" s="293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f>'[1]9. Moms'!X56</f>
        <v>99590.254000000001</v>
      </c>
      <c r="P93" s="59">
        <f t="shared" si="1"/>
        <v>28303853.392000001</v>
      </c>
    </row>
    <row r="94" spans="2:16" ht="12" customHeight="1" x14ac:dyDescent="0.2">
      <c r="B94" s="234"/>
      <c r="C94" s="293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f>'[1]9. Moms'!X57</f>
        <v>-30315.063999999998</v>
      </c>
      <c r="P94" s="59">
        <f t="shared" si="1"/>
        <v>-7271874.8050000006</v>
      </c>
    </row>
    <row r="95" spans="2:16" ht="12" customHeight="1" x14ac:dyDescent="0.2">
      <c r="B95" s="234"/>
      <c r="C95" s="280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234"/>
      <c r="C96" s="293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f>'[1]9. Moms'!X61</f>
        <v>27404.701000000001</v>
      </c>
      <c r="P96" s="59">
        <f t="shared" si="1"/>
        <v>348972.00699999998</v>
      </c>
    </row>
    <row r="97" spans="2:16" ht="12" customHeight="1" x14ac:dyDescent="0.2">
      <c r="B97" s="234"/>
      <c r="C97" s="293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f>'[1]9. Moms'!X62</f>
        <v>-5933.0820000000003</v>
      </c>
      <c r="P97" s="59">
        <f t="shared" si="1"/>
        <v>-103675.88199999998</v>
      </c>
    </row>
    <row r="98" spans="2:16" ht="12" customHeight="1" x14ac:dyDescent="0.2">
      <c r="B98" s="234"/>
      <c r="C98" s="280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f>'[1]9. Moms'!X65</f>
        <v>-97979</v>
      </c>
      <c r="P98" s="59">
        <f t="shared" si="1"/>
        <v>207603</v>
      </c>
    </row>
    <row r="99" spans="2:16" ht="12" customHeight="1" x14ac:dyDescent="0.2">
      <c r="B99" s="234"/>
      <c r="C99" s="280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f>'[1]9. Moms'!X67</f>
        <v>-83209.121329999994</v>
      </c>
      <c r="P99" s="59">
        <f t="shared" si="1"/>
        <v>-750609.29509000003</v>
      </c>
    </row>
    <row r="100" spans="2:16" ht="12" customHeight="1" thickBot="1" x14ac:dyDescent="0.25">
      <c r="B100" s="308" t="s">
        <v>45</v>
      </c>
      <c r="C100" s="309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316">
        <v>-279664.91872000002</v>
      </c>
      <c r="O100" s="317">
        <f>'[1]9. Moms'!X69</f>
        <v>-1120801.1247100001</v>
      </c>
      <c r="P100" s="65">
        <f t="shared" si="1"/>
        <v>-3728960.4940300002</v>
      </c>
    </row>
    <row r="101" spans="2:16" ht="12" customHeight="1" thickBot="1" x14ac:dyDescent="0.25">
      <c r="B101" s="234"/>
      <c r="D101" s="318"/>
      <c r="E101" s="318"/>
      <c r="F101" s="318"/>
      <c r="G101" s="70"/>
      <c r="H101" s="318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303" t="s">
        <v>15</v>
      </c>
      <c r="C102" s="319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f t="shared" si="1"/>
        <v>33210466.035469998</v>
      </c>
    </row>
    <row r="103" spans="2:16" ht="12" customHeight="1" x14ac:dyDescent="0.2">
      <c r="B103" s="234" t="s">
        <v>47</v>
      </c>
      <c r="C103" s="32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f t="shared" si="1"/>
        <v>15561222.761360001</v>
      </c>
    </row>
    <row r="104" spans="2:16" ht="12" customHeight="1" x14ac:dyDescent="0.2">
      <c r="B104" s="313" t="s">
        <v>216</v>
      </c>
      <c r="C104" s="321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f t="shared" si="1"/>
        <v>1770062.6470599999</v>
      </c>
    </row>
    <row r="105" spans="2:16" ht="12" customHeight="1" x14ac:dyDescent="0.2">
      <c r="B105" s="313" t="s">
        <v>217</v>
      </c>
      <c r="C105" s="32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f t="shared" si="1"/>
        <v>11028118.404510001</v>
      </c>
    </row>
    <row r="106" spans="2:16" ht="12" customHeight="1" x14ac:dyDescent="0.2">
      <c r="B106" s="313" t="s">
        <v>218</v>
      </c>
      <c r="C106" s="322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f t="shared" si="1"/>
        <v>2763041.7097900002</v>
      </c>
    </row>
    <row r="107" spans="2:16" ht="12" customHeight="1" x14ac:dyDescent="0.2">
      <c r="B107" s="313" t="s">
        <v>48</v>
      </c>
      <c r="C107" s="323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f t="shared" si="1"/>
        <v>10004743.862509999</v>
      </c>
    </row>
    <row r="108" spans="2:16" ht="12" customHeight="1" thickBot="1" x14ac:dyDescent="0.25">
      <c r="B108" s="308" t="s">
        <v>49</v>
      </c>
      <c r="C108" s="49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f t="shared" si="1"/>
        <v>7644499.4115999993</v>
      </c>
    </row>
    <row r="109" spans="2:16" ht="12" customHeight="1" thickBot="1" x14ac:dyDescent="0.25">
      <c r="B109" s="234"/>
      <c r="C109" s="32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303" t="s">
        <v>16</v>
      </c>
      <c r="C110" s="319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f t="shared" si="1"/>
        <v>32845091.396289997</v>
      </c>
    </row>
    <row r="111" spans="2:16" ht="12" customHeight="1" x14ac:dyDescent="0.2">
      <c r="B111" s="313" t="s">
        <v>219</v>
      </c>
      <c r="C111" s="324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325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f t="shared" si="1"/>
        <v>10463358.071370002</v>
      </c>
    </row>
    <row r="112" spans="2:16" ht="12" customHeight="1" x14ac:dyDescent="0.2">
      <c r="B112" s="313" t="s">
        <v>220</v>
      </c>
      <c r="C112" s="322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f t="shared" si="1"/>
        <v>88741.507370000007</v>
      </c>
    </row>
    <row r="113" spans="2:16" ht="12" customHeight="1" x14ac:dyDescent="0.2">
      <c r="B113" s="313" t="s">
        <v>222</v>
      </c>
      <c r="C113" s="324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f t="shared" si="1"/>
        <v>20298621.84533</v>
      </c>
    </row>
    <row r="114" spans="2:16" ht="12" customHeight="1" x14ac:dyDescent="0.2">
      <c r="B114" s="313" t="s">
        <v>223</v>
      </c>
      <c r="C114" s="322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f t="shared" si="1"/>
        <v>-2176.4167199999974</v>
      </c>
    </row>
    <row r="115" spans="2:16" ht="12" customHeight="1" x14ac:dyDescent="0.2">
      <c r="B115" s="234" t="s">
        <v>51</v>
      </c>
      <c r="C115" s="323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f t="shared" si="1"/>
        <v>1477917.2600099999</v>
      </c>
    </row>
    <row r="116" spans="2:16" ht="12" customHeight="1" thickBot="1" x14ac:dyDescent="0.25">
      <c r="B116" s="308" t="s">
        <v>52</v>
      </c>
      <c r="C116" s="326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f t="shared" si="1"/>
        <v>518629.12892999989</v>
      </c>
    </row>
    <row r="117" spans="2:16" ht="12" customHeight="1" thickBot="1" x14ac:dyDescent="0.25">
      <c r="B117" s="234"/>
      <c r="C117" s="32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303" t="s">
        <v>53</v>
      </c>
      <c r="C118" s="319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f t="shared" si="1"/>
        <v>7203057.4423899995</v>
      </c>
    </row>
    <row r="119" spans="2:16" ht="12" customHeight="1" x14ac:dyDescent="0.2">
      <c r="B119" s="313" t="s">
        <v>225</v>
      </c>
      <c r="C119" s="32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f t="shared" si="1"/>
        <v>3535086.0695099998</v>
      </c>
    </row>
    <row r="120" spans="2:16" ht="12" customHeight="1" x14ac:dyDescent="0.2">
      <c r="B120" s="234" t="s">
        <v>190</v>
      </c>
      <c r="C120" s="32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f t="shared" si="1"/>
        <v>163358.07552000001</v>
      </c>
    </row>
    <row r="121" spans="2:16" ht="12" customHeight="1" x14ac:dyDescent="0.2">
      <c r="B121" s="234" t="s">
        <v>54</v>
      </c>
      <c r="C121" s="32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f t="shared" si="1"/>
        <v>34042.783600000002</v>
      </c>
    </row>
    <row r="122" spans="2:16" ht="12" customHeight="1" x14ac:dyDescent="0.2">
      <c r="B122" s="313" t="s">
        <v>226</v>
      </c>
      <c r="C122" s="32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f t="shared" si="1"/>
        <v>543459.77535999997</v>
      </c>
    </row>
    <row r="123" spans="2:16" ht="12" customHeight="1" x14ac:dyDescent="0.2">
      <c r="B123" s="313" t="s">
        <v>227</v>
      </c>
      <c r="C123" s="32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f t="shared" si="1"/>
        <v>42226.145000000011</v>
      </c>
    </row>
    <row r="124" spans="2:16" ht="12" customHeight="1" x14ac:dyDescent="0.2">
      <c r="B124" s="234" t="s">
        <v>55</v>
      </c>
      <c r="C124" s="32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f t="shared" si="1"/>
        <v>171.76199999999994</v>
      </c>
    </row>
    <row r="125" spans="2:16" ht="12" customHeight="1" x14ac:dyDescent="0.2">
      <c r="B125" s="234" t="s">
        <v>56</v>
      </c>
      <c r="C125" s="32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f t="shared" si="1"/>
        <v>590383.08294000011</v>
      </c>
    </row>
    <row r="126" spans="2:16" ht="12" customHeight="1" x14ac:dyDescent="0.2">
      <c r="B126" s="234" t="s">
        <v>57</v>
      </c>
      <c r="C126" s="32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f t="shared" si="1"/>
        <v>128774.77135</v>
      </c>
    </row>
    <row r="127" spans="2:16" ht="12" customHeight="1" x14ac:dyDescent="0.2">
      <c r="B127" s="234" t="s">
        <v>58</v>
      </c>
      <c r="C127" s="32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f t="shared" si="1"/>
        <v>162917.38962</v>
      </c>
    </row>
    <row r="128" spans="2:16" ht="12" customHeight="1" x14ac:dyDescent="0.2">
      <c r="B128" s="234" t="s">
        <v>59</v>
      </c>
      <c r="C128" s="32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f t="shared" si="1"/>
        <v>289546.83627999999</v>
      </c>
    </row>
    <row r="129" spans="1:16" ht="12" customHeight="1" x14ac:dyDescent="0.2">
      <c r="B129" s="313" t="s">
        <v>228</v>
      </c>
      <c r="C129" s="32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f t="shared" si="1"/>
        <v>1674440.9804099998</v>
      </c>
    </row>
    <row r="130" spans="1:16" ht="12" customHeight="1" x14ac:dyDescent="0.2">
      <c r="B130" s="234" t="s">
        <v>60</v>
      </c>
      <c r="C130" s="32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f t="shared" si="1"/>
        <v>544.00348000000008</v>
      </c>
    </row>
    <row r="131" spans="1:16" ht="12" customHeight="1" x14ac:dyDescent="0.2">
      <c r="B131" s="313" t="s">
        <v>229</v>
      </c>
      <c r="C131" s="32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f t="shared" si="1"/>
        <v>-440.17415</v>
      </c>
    </row>
    <row r="132" spans="1:16" ht="12" customHeight="1" x14ac:dyDescent="0.2">
      <c r="B132" s="313" t="s">
        <v>230</v>
      </c>
      <c r="C132" s="32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f t="shared" si="1"/>
        <v>13988.45276</v>
      </c>
    </row>
    <row r="133" spans="1:16" ht="12" customHeight="1" thickBot="1" x14ac:dyDescent="0.25">
      <c r="B133" s="308" t="s">
        <v>180</v>
      </c>
      <c r="C133" s="327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f t="shared" si="1"/>
        <v>24557.488709999998</v>
      </c>
    </row>
    <row r="134" spans="1:16" ht="12" customHeight="1" thickBot="1" x14ac:dyDescent="0.25">
      <c r="B134" s="234"/>
      <c r="C134" s="32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303" t="s">
        <v>61</v>
      </c>
      <c r="C135" s="319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f t="shared" si="1"/>
        <v>2002429.9112299997</v>
      </c>
    </row>
    <row r="136" spans="1:16" ht="12" customHeight="1" x14ac:dyDescent="0.2">
      <c r="B136" s="313" t="s">
        <v>232</v>
      </c>
      <c r="C136" s="32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f t="shared" ref="P136:P190" si="2">SUM(D136:O136)</f>
        <v>-321</v>
      </c>
    </row>
    <row r="137" spans="1:16" ht="12" customHeight="1" x14ac:dyDescent="0.2">
      <c r="B137" s="234" t="s">
        <v>62</v>
      </c>
      <c r="C137" s="32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f t="shared" si="2"/>
        <v>220268.43792</v>
      </c>
    </row>
    <row r="138" spans="1:16" ht="12" customHeight="1" x14ac:dyDescent="0.2">
      <c r="B138" s="234" t="s">
        <v>63</v>
      </c>
      <c r="C138" s="32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f t="shared" si="2"/>
        <v>197909.321</v>
      </c>
    </row>
    <row r="139" spans="1:16" ht="12" customHeight="1" x14ac:dyDescent="0.2">
      <c r="B139" s="234" t="s">
        <v>64</v>
      </c>
      <c r="C139" s="32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f t="shared" si="2"/>
        <v>566684.79512000002</v>
      </c>
    </row>
    <row r="140" spans="1:16" ht="12" customHeight="1" x14ac:dyDescent="0.2">
      <c r="A140" s="234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f t="shared" si="2"/>
        <v>499755.5</v>
      </c>
    </row>
    <row r="141" spans="1:16" ht="12" customHeight="1" x14ac:dyDescent="0.2">
      <c r="A141" s="234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f t="shared" si="2"/>
        <v>473908.91318999999</v>
      </c>
    </row>
    <row r="142" spans="1:16" ht="12" customHeight="1" thickBot="1" x14ac:dyDescent="0.25">
      <c r="A142" s="234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f t="shared" si="2"/>
        <v>44223.944000000003</v>
      </c>
    </row>
    <row r="143" spans="1:16" ht="12" customHeight="1" thickBot="1" x14ac:dyDescent="0.25">
      <c r="B143" s="234"/>
      <c r="C143" s="32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303" t="s">
        <v>19</v>
      </c>
      <c r="C144" s="319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f t="shared" si="2"/>
        <v>14885979.31755</v>
      </c>
    </row>
    <row r="145" spans="2:16" ht="12" customHeight="1" x14ac:dyDescent="0.2">
      <c r="B145" s="234" t="s">
        <v>66</v>
      </c>
      <c r="C145" s="321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f t="shared" si="2"/>
        <v>3683687.4771000003</v>
      </c>
    </row>
    <row r="146" spans="2:16" ht="12" customHeight="1" x14ac:dyDescent="0.2">
      <c r="B146" s="234" t="s">
        <v>67</v>
      </c>
      <c r="C146" s="32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f t="shared" si="2"/>
        <v>1201339.8553899999</v>
      </c>
    </row>
    <row r="147" spans="2:16" ht="12" customHeight="1" x14ac:dyDescent="0.2">
      <c r="B147" s="234" t="s">
        <v>68</v>
      </c>
      <c r="C147" s="32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f t="shared" si="2"/>
        <v>1662157.28315</v>
      </c>
    </row>
    <row r="148" spans="2:16" ht="12" customHeight="1" x14ac:dyDescent="0.2">
      <c r="B148" s="234" t="s">
        <v>69</v>
      </c>
      <c r="C148" s="328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f t="shared" si="2"/>
        <v>820182.93570000003</v>
      </c>
    </row>
    <row r="149" spans="2:16" ht="12" customHeight="1" x14ac:dyDescent="0.2">
      <c r="B149" s="313" t="s">
        <v>236</v>
      </c>
      <c r="C149" s="322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f t="shared" si="2"/>
        <v>7.4028600000000013</v>
      </c>
    </row>
    <row r="150" spans="2:16" ht="12" customHeight="1" x14ac:dyDescent="0.2">
      <c r="B150" s="313" t="s">
        <v>237</v>
      </c>
      <c r="C150" s="32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f t="shared" si="2"/>
        <v>7867289.4374100007</v>
      </c>
    </row>
    <row r="151" spans="2:16" ht="12" customHeight="1" x14ac:dyDescent="0.2">
      <c r="B151" s="313" t="s">
        <v>239</v>
      </c>
      <c r="C151" s="32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f t="shared" si="2"/>
        <v>-35873.463899999995</v>
      </c>
    </row>
    <row r="152" spans="2:16" ht="12" customHeight="1" x14ac:dyDescent="0.2">
      <c r="B152" s="234" t="s">
        <v>70</v>
      </c>
      <c r="C152" s="32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f t="shared" si="2"/>
        <v>7831415.9735100009</v>
      </c>
    </row>
    <row r="153" spans="2:16" ht="12" customHeight="1" x14ac:dyDescent="0.2">
      <c r="B153" s="234"/>
      <c r="C153" s="329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234"/>
      <c r="C154" s="329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f t="shared" si="2"/>
        <v>7432604.2222381234</v>
      </c>
    </row>
    <row r="155" spans="2:16" ht="12" customHeight="1" x14ac:dyDescent="0.2">
      <c r="B155" s="234"/>
      <c r="C155" s="329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f t="shared" si="2"/>
        <v>41966.805102287086</v>
      </c>
    </row>
    <row r="156" spans="2:16" ht="12" customHeight="1" x14ac:dyDescent="0.2">
      <c r="B156" s="234"/>
      <c r="C156" s="330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f t="shared" si="2"/>
        <v>356844.94616958941</v>
      </c>
    </row>
    <row r="157" spans="2:16" ht="12" customHeight="1" x14ac:dyDescent="0.2">
      <c r="B157" s="234" t="s">
        <v>71</v>
      </c>
      <c r="C157" s="32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f t="shared" si="2"/>
        <v>2746573.9646399999</v>
      </c>
    </row>
    <row r="158" spans="2:16" ht="12" customHeight="1" x14ac:dyDescent="0.2">
      <c r="B158" s="313" t="s">
        <v>242</v>
      </c>
      <c r="C158" s="32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f t="shared" si="2"/>
        <v>2427392.91921</v>
      </c>
    </row>
    <row r="159" spans="2:16" ht="12" customHeight="1" x14ac:dyDescent="0.2">
      <c r="B159" s="313" t="s">
        <v>243</v>
      </c>
      <c r="C159" s="32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f t="shared" si="2"/>
        <v>-36948.252960000005</v>
      </c>
    </row>
    <row r="160" spans="2:16" ht="12" customHeight="1" x14ac:dyDescent="0.2">
      <c r="B160" s="313" t="s">
        <v>245</v>
      </c>
      <c r="C160" s="32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f t="shared" si="2"/>
        <v>356129.29839000001</v>
      </c>
    </row>
    <row r="161" spans="2:16" ht="12" customHeight="1" x14ac:dyDescent="0.2">
      <c r="B161" s="234" t="s">
        <v>72</v>
      </c>
      <c r="C161" s="331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f t="shared" si="2"/>
        <v>350035.46225000004</v>
      </c>
    </row>
    <row r="162" spans="2:16" ht="12" customHeight="1" x14ac:dyDescent="0.2">
      <c r="B162" s="234"/>
      <c r="C162" s="329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234"/>
      <c r="C163" s="329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332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f t="shared" si="2"/>
        <v>28859.32441723123</v>
      </c>
    </row>
    <row r="164" spans="2:16" ht="12" customHeight="1" x14ac:dyDescent="0.2">
      <c r="B164" s="234"/>
      <c r="C164" s="329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f t="shared" si="2"/>
        <v>43346.365467185416</v>
      </c>
    </row>
    <row r="165" spans="2:16" ht="12" customHeight="1" x14ac:dyDescent="0.2">
      <c r="B165" s="234"/>
      <c r="C165" s="329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f t="shared" si="2"/>
        <v>277819.70556252683</v>
      </c>
    </row>
    <row r="166" spans="2:16" ht="12" customHeight="1" x14ac:dyDescent="0.2">
      <c r="B166" s="234"/>
      <c r="C166" s="329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332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f t="shared" si="2"/>
        <v>10.066803056535718</v>
      </c>
    </row>
    <row r="167" spans="2:16" ht="12" customHeight="1" x14ac:dyDescent="0.2">
      <c r="B167" s="234" t="s">
        <v>73</v>
      </c>
      <c r="C167" s="323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f t="shared" si="2"/>
        <v>92736.128299999982</v>
      </c>
    </row>
    <row r="168" spans="2:16" ht="12" customHeight="1" x14ac:dyDescent="0.2">
      <c r="B168" s="234" t="s">
        <v>74</v>
      </c>
      <c r="C168" s="32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f t="shared" si="2"/>
        <v>181530.31174999999</v>
      </c>
    </row>
    <row r="169" spans="2:16" ht="12" customHeight="1" x14ac:dyDescent="0.2">
      <c r="B169" s="234" t="s">
        <v>75</v>
      </c>
      <c r="C169" s="32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f t="shared" si="2"/>
        <v>178919.44186000002</v>
      </c>
    </row>
    <row r="170" spans="2:16" ht="12" customHeight="1" x14ac:dyDescent="0.2">
      <c r="B170" s="280" t="s">
        <v>246</v>
      </c>
      <c r="C170" s="32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f t="shared" si="2"/>
        <v>2610.8698899999999</v>
      </c>
    </row>
    <row r="171" spans="2:16" ht="12" customHeight="1" thickBot="1" x14ac:dyDescent="0.25">
      <c r="B171" s="311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f t="shared" si="2"/>
        <v>0</v>
      </c>
    </row>
    <row r="172" spans="2:16" ht="12" customHeight="1" thickBot="1" x14ac:dyDescent="0.25">
      <c r="B172" s="234"/>
      <c r="C172" s="32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15" t="s">
        <v>20</v>
      </c>
      <c r="C173" s="333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f t="shared" si="2"/>
        <v>9318224.0770800002</v>
      </c>
    </row>
    <row r="174" spans="2:16" ht="12" customHeight="1" x14ac:dyDescent="0.2">
      <c r="B174" s="313" t="s">
        <v>251</v>
      </c>
      <c r="C174" s="334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f t="shared" si="2"/>
        <v>9321465.352</v>
      </c>
    </row>
    <row r="175" spans="2:16" ht="12" customHeight="1" thickBot="1" x14ac:dyDescent="0.25">
      <c r="B175" s="335" t="s">
        <v>253</v>
      </c>
      <c r="C175" s="336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f t="shared" si="2"/>
        <v>-3241.2749199999989</v>
      </c>
    </row>
    <row r="176" spans="2:16" ht="12" customHeight="1" thickBot="1" x14ac:dyDescent="0.25">
      <c r="B176" s="312"/>
      <c r="C176" s="32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10" t="s">
        <v>195</v>
      </c>
      <c r="C177" s="337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f t="shared" si="2"/>
        <v>556647.61913999997</v>
      </c>
    </row>
    <row r="178" spans="2:16" ht="12" customHeight="1" thickBot="1" x14ac:dyDescent="0.25">
      <c r="B178" s="234"/>
      <c r="C178" s="32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15" t="s">
        <v>22</v>
      </c>
      <c r="C179" s="315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f t="shared" si="2"/>
        <v>1278743.5376899994</v>
      </c>
    </row>
    <row r="180" spans="2:16" ht="12" customHeight="1" x14ac:dyDescent="0.2">
      <c r="B180" s="234"/>
      <c r="C180" s="306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2" customHeight="1" x14ac:dyDescent="0.2">
      <c r="B181" s="234"/>
      <c r="C181" s="234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f t="shared" si="2"/>
        <v>5950268.7857499998</v>
      </c>
    </row>
    <row r="182" spans="2:16" ht="12" customHeight="1" x14ac:dyDescent="0.2">
      <c r="B182" s="234"/>
      <c r="C182" s="291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f t="shared" si="2"/>
        <v>-4671002.7913899999</v>
      </c>
    </row>
    <row r="183" spans="2:16" ht="12" customHeight="1" x14ac:dyDescent="0.2">
      <c r="B183" s="234" t="s">
        <v>79</v>
      </c>
      <c r="C183" s="234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1512390.9546100001</v>
      </c>
      <c r="M183" s="59">
        <v>709135.71900000004</v>
      </c>
      <c r="N183" s="59">
        <v>462227.73072000005</v>
      </c>
      <c r="O183" s="59">
        <v>469339.255</v>
      </c>
      <c r="P183" s="59">
        <f t="shared" si="2"/>
        <v>6982174.2549200011</v>
      </c>
    </row>
    <row r="184" spans="2:16" ht="12" customHeight="1" x14ac:dyDescent="0.2">
      <c r="B184" s="234" t="s">
        <v>80</v>
      </c>
      <c r="C184" s="234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f t="shared" si="2"/>
        <v>-4275998.6193200005</v>
      </c>
    </row>
    <row r="185" spans="2:16" ht="12" customHeight="1" x14ac:dyDescent="0.2">
      <c r="B185" s="234" t="s">
        <v>81</v>
      </c>
      <c r="C185" s="234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f t="shared" si="2"/>
        <v>-186645.52671999999</v>
      </c>
    </row>
    <row r="186" spans="2:16" ht="12" customHeight="1" x14ac:dyDescent="0.2">
      <c r="B186" s="234" t="s">
        <v>82</v>
      </c>
      <c r="C186" s="234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f t="shared" si="2"/>
        <v>306744.56593000004</v>
      </c>
    </row>
    <row r="187" spans="2:16" ht="12" customHeight="1" x14ac:dyDescent="0.2">
      <c r="B187" s="234" t="s">
        <v>83</v>
      </c>
      <c r="C187" s="234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f t="shared" si="2"/>
        <v>-3023100.65491</v>
      </c>
    </row>
    <row r="188" spans="2:16" ht="12" customHeight="1" thickBot="1" x14ac:dyDescent="0.25">
      <c r="B188" s="308" t="s">
        <v>84</v>
      </c>
      <c r="C188" s="308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f t="shared" si="2"/>
        <v>1477297.4149999998</v>
      </c>
    </row>
    <row r="189" spans="2:16" ht="12" customHeight="1" thickBot="1" x14ac:dyDescent="0.25">
      <c r="C189" s="28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10" t="s">
        <v>24</v>
      </c>
      <c r="C190" s="310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f t="shared" si="2"/>
        <v>0</v>
      </c>
    </row>
    <row r="191" spans="2:16" ht="12" customHeight="1" x14ac:dyDescent="0.2">
      <c r="C191" s="28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338"/>
      <c r="P191" s="339"/>
    </row>
    <row r="192" spans="2:16" ht="12" customHeight="1" x14ac:dyDescent="0.2">
      <c r="B192" s="302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340"/>
    </row>
    <row r="193" spans="3:16" ht="12" customHeight="1" x14ac:dyDescent="0.2">
      <c r="O193" s="70"/>
      <c r="P193" s="340"/>
    </row>
    <row r="194" spans="3:16" ht="12" customHeight="1" x14ac:dyDescent="0.2">
      <c r="P194" s="295"/>
    </row>
    <row r="195" spans="3:16" ht="12" customHeight="1" x14ac:dyDescent="0.2">
      <c r="P195" s="295"/>
    </row>
    <row r="196" spans="3:16" ht="12" customHeight="1" x14ac:dyDescent="0.2">
      <c r="O196" s="234"/>
      <c r="P196" s="295"/>
    </row>
    <row r="197" spans="3:16" ht="12" customHeight="1" x14ac:dyDescent="0.2">
      <c r="C197" s="289"/>
      <c r="D197" s="70"/>
      <c r="E197" s="70"/>
      <c r="F197" s="70"/>
      <c r="G197" s="70"/>
      <c r="H197" s="70"/>
      <c r="M197" s="70"/>
      <c r="N197" s="70"/>
      <c r="O197" s="70"/>
      <c r="P197" s="29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9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33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9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9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9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9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9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9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9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2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2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2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P472"/>
  <sheetViews>
    <sheetView workbookViewId="0">
      <selection activeCell="P16" sqref="P16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297</v>
      </c>
      <c r="E3" s="132" t="s">
        <v>298</v>
      </c>
      <c r="F3" s="132" t="s">
        <v>299</v>
      </c>
      <c r="G3" s="132" t="s">
        <v>300</v>
      </c>
      <c r="H3" s="132" t="s">
        <v>301</v>
      </c>
      <c r="I3" s="132" t="s">
        <v>302</v>
      </c>
      <c r="J3" s="132" t="s">
        <v>303</v>
      </c>
      <c r="K3" s="132" t="s">
        <v>304</v>
      </c>
      <c r="L3" s="132" t="s">
        <v>305</v>
      </c>
      <c r="M3" s="132" t="s">
        <v>306</v>
      </c>
      <c r="N3" s="132" t="s">
        <v>307</v>
      </c>
      <c r="O3" s="132" t="s">
        <v>308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Stamdata</vt:lpstr>
      <vt:lpstr>Indtægtslister_2024</vt:lpstr>
      <vt:lpstr>Indtægtslister_2023</vt:lpstr>
      <vt:lpstr>Indtægtslister_2022</vt:lpstr>
      <vt:lpstr>Indtægtslister_2021</vt:lpstr>
      <vt:lpstr>Indtægtslister_2020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Mathias Pedersen</cp:lastModifiedBy>
  <cp:lastPrinted>2018-05-03T14:58:13Z</cp:lastPrinted>
  <dcterms:created xsi:type="dcterms:W3CDTF">2004-09-22T13:54:51Z</dcterms:created>
  <dcterms:modified xsi:type="dcterms:W3CDTF">2024-12-17T15:11:36Z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